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0" yWindow="5000" windowWidth="32767" windowHeight="18580" activeTab="7"/>
  </bookViews>
  <sheets>
    <sheet name="U13B" sheetId="1" r:id="rId1"/>
    <sheet name="U15B" sheetId="2" r:id="rId2"/>
    <sheet name="U17M" sheetId="3" r:id="rId3"/>
    <sheet name="U20M" sheetId="4" r:id="rId4"/>
    <sheet name="SM" sheetId="5" r:id="rId5"/>
    <sheet name="U13G" sheetId="6" r:id="rId6"/>
    <sheet name="U15G" sheetId="7" r:id="rId7"/>
    <sheet name="U17W" sheetId="8" r:id="rId8"/>
    <sheet name="U20W" sheetId="9" r:id="rId9"/>
    <sheet name="SW" sheetId="10" r:id="rId10"/>
    <sheet name="Quad table U13B" sheetId="11" r:id="rId11"/>
    <sheet name="Quad table U13G" sheetId="12" r:id="rId12"/>
  </sheets>
  <externalReferences>
    <externalReference r:id="rId15"/>
  </externalReferences>
  <definedNames>
    <definedName name="Event1B">'[1]75m '!$H$4:$M$39</definedName>
    <definedName name="Event1G">'[1]75m '!$A$4:$F$50</definedName>
    <definedName name="Event2B">'[1]600m'!$H$4:$M$39</definedName>
    <definedName name="Event2G">'[1]600m'!$A$4:$F$42</definedName>
    <definedName name="Event3B">'[1]LongJump'!$H$4:$M$39</definedName>
    <definedName name="Event3G">'[1]LongJump'!$A$4:$F$42</definedName>
    <definedName name="Event4B">'[1]ShotPutt'!$H$4:$M$39</definedName>
    <definedName name="Event4G">'[1]ShotPutt'!$A$4:$F$42</definedName>
  </definedNames>
  <calcPr fullCalcOnLoad="1"/>
</workbook>
</file>

<file path=xl/sharedStrings.xml><?xml version="1.0" encoding="utf-8"?>
<sst xmlns="http://schemas.openxmlformats.org/spreadsheetml/2006/main" count="1670" uniqueCount="553">
  <si>
    <t xml:space="preserve">Heat:1 </t>
  </si>
  <si>
    <t xml:space="preserve">Chloe Eames              </t>
  </si>
  <si>
    <t xml:space="preserve">Amy Smith                </t>
  </si>
  <si>
    <t xml:space="preserve">Taliah Headley-Jones     </t>
  </si>
  <si>
    <t>CBP</t>
  </si>
  <si>
    <t xml:space="preserve">Rebecca Watkins          </t>
  </si>
  <si>
    <t xml:space="preserve">Isabel Norrey            </t>
  </si>
  <si>
    <t xml:space="preserve">Leon Bradshaw            </t>
  </si>
  <si>
    <t xml:space="preserve">Jonny Parker             </t>
  </si>
  <si>
    <t xml:space="preserve">Heat:1      Wind : -1.2 </t>
  </si>
  <si>
    <t xml:space="preserve">Brogan McCafferty        </t>
  </si>
  <si>
    <t>Q</t>
  </si>
  <si>
    <t xml:space="preserve">Kaya Slater              </t>
  </si>
  <si>
    <t xml:space="preserve">Lucy Couzens             </t>
  </si>
  <si>
    <t>q</t>
  </si>
  <si>
    <t xml:space="preserve">Fern Harris              </t>
  </si>
  <si>
    <t xml:space="preserve">Tilly Harris             </t>
  </si>
  <si>
    <t xml:space="preserve">Jasmine Hatch            </t>
  </si>
  <si>
    <t xml:space="preserve">Heat:2      Wind : 0.1 </t>
  </si>
  <si>
    <t xml:space="preserve">Imogen Wilson            </t>
  </si>
  <si>
    <t xml:space="preserve">Amy Johnstone            </t>
  </si>
  <si>
    <t xml:space="preserve">Phoebe Ryder             </t>
  </si>
  <si>
    <t xml:space="preserve">Katie Morrissey          </t>
  </si>
  <si>
    <t xml:space="preserve">Megan Gould              </t>
  </si>
  <si>
    <t xml:space="preserve">Gerogina Amison          </t>
  </si>
  <si>
    <t xml:space="preserve">Megan Cook               </t>
  </si>
  <si>
    <t xml:space="preserve">Heat:3      Wind : 1.6 </t>
  </si>
  <si>
    <t xml:space="preserve">Anna Babis               </t>
  </si>
  <si>
    <t xml:space="preserve">Zara Hogan               </t>
  </si>
  <si>
    <t xml:space="preserve">Aimee Munt               </t>
  </si>
  <si>
    <t xml:space="preserve">Damilola Ogunlana        </t>
  </si>
  <si>
    <t xml:space="preserve">Roza Raczkevy-Eotvos     </t>
  </si>
  <si>
    <t xml:space="preserve">Heat:1      Wind : 0.4 </t>
  </si>
  <si>
    <t xml:space="preserve">Hagen Mzee               </t>
  </si>
  <si>
    <t>Q  CBP</t>
  </si>
  <si>
    <t xml:space="preserve">Trey Bennett             </t>
  </si>
  <si>
    <t xml:space="preserve">Alex Stirzaker           </t>
  </si>
  <si>
    <t xml:space="preserve">Javier Fimia             </t>
  </si>
  <si>
    <t xml:space="preserve">Ethan Towers             </t>
  </si>
  <si>
    <t xml:space="preserve">Louie Seamons            </t>
  </si>
  <si>
    <t xml:space="preserve">Reuben Jones             </t>
  </si>
  <si>
    <t xml:space="preserve">Toby Splain              </t>
  </si>
  <si>
    <t xml:space="preserve">Heat:2      Wind : -0.6 </t>
  </si>
  <si>
    <t xml:space="preserve">Matteo Harrison          </t>
  </si>
  <si>
    <t xml:space="preserve">Aman Marwaha             </t>
  </si>
  <si>
    <t xml:space="preserve">Nick Mannke              </t>
  </si>
  <si>
    <t xml:space="preserve">Demari Gumbs             </t>
  </si>
  <si>
    <t xml:space="preserve">Samuel Pemberton         </t>
  </si>
  <si>
    <t xml:space="preserve">Chester Shen             </t>
  </si>
  <si>
    <t xml:space="preserve">Filippo D'Orazio         </t>
  </si>
  <si>
    <t xml:space="preserve">Kirsty Treglown          </t>
  </si>
  <si>
    <t xml:space="preserve">Abbie Sillett            </t>
  </si>
  <si>
    <t xml:space="preserve">Fatou Gaye               </t>
  </si>
  <si>
    <t xml:space="preserve">Matilda Robinson         </t>
  </si>
  <si>
    <t xml:space="preserve">Rosana Ercilla           </t>
  </si>
  <si>
    <t xml:space="preserve">Harrison Lynch           </t>
  </si>
  <si>
    <t xml:space="preserve">Sam Elwood               </t>
  </si>
  <si>
    <t xml:space="preserve">Marcus Bailey            </t>
  </si>
  <si>
    <t xml:space="preserve">Joe Frew                 </t>
  </si>
  <si>
    <t xml:space="preserve">Marley Lockhart          </t>
  </si>
  <si>
    <t xml:space="preserve">Sam Aaron                </t>
  </si>
  <si>
    <t xml:space="preserve">Ben Britton              </t>
  </si>
  <si>
    <t xml:space="preserve">Sam Green                </t>
  </si>
  <si>
    <t xml:space="preserve">Heat:1      Wind : 1.2 </t>
  </si>
  <si>
    <t xml:space="preserve">Lukesha Morris           </t>
  </si>
  <si>
    <t xml:space="preserve">Jessica Armah            </t>
  </si>
  <si>
    <t xml:space="preserve">Kennedy Bays             </t>
  </si>
  <si>
    <t xml:space="preserve">Emily Whybrow            </t>
  </si>
  <si>
    <t xml:space="preserve">Catherine Begley         </t>
  </si>
  <si>
    <t xml:space="preserve">Joshua Zeller            </t>
  </si>
  <si>
    <t xml:space="preserve">Matthew Buckner          </t>
  </si>
  <si>
    <t xml:space="preserve">David Corsy-Dewu         </t>
  </si>
  <si>
    <t xml:space="preserve">Moses Tonade             </t>
  </si>
  <si>
    <t xml:space="preserve">James Miller             </t>
  </si>
  <si>
    <t xml:space="preserve">DNF   </t>
  </si>
  <si>
    <t xml:space="preserve">Richard King             </t>
  </si>
  <si>
    <t xml:space="preserve">Ron Davies               </t>
  </si>
  <si>
    <t xml:space="preserve">Nathalie Camp            </t>
  </si>
  <si>
    <t xml:space="preserve">Kitty Mair               </t>
  </si>
  <si>
    <t xml:space="preserve">Jemima Crocker           </t>
  </si>
  <si>
    <t xml:space="preserve">Katie Barnes             </t>
  </si>
  <si>
    <t xml:space="preserve">Sofia Foster             </t>
  </si>
  <si>
    <t xml:space="preserve">Amy Sinclair             </t>
  </si>
  <si>
    <t xml:space="preserve">Heat:2 </t>
  </si>
  <si>
    <t xml:space="preserve">Isabel Haycock           </t>
  </si>
  <si>
    <t xml:space="preserve">Scarlett Taplin          </t>
  </si>
  <si>
    <t xml:space="preserve">Eilidh Green             </t>
  </si>
  <si>
    <t xml:space="preserve">Amelie Taylor            </t>
  </si>
  <si>
    <t xml:space="preserve">Heat:3 </t>
  </si>
  <si>
    <t xml:space="preserve">Amber Bailey             </t>
  </si>
  <si>
    <t xml:space="preserve">Siena Brancato           </t>
  </si>
  <si>
    <t xml:space="preserve">Harriet Pennington       </t>
  </si>
  <si>
    <t xml:space="preserve">Katie Flockhart          </t>
  </si>
  <si>
    <t xml:space="preserve">Mia Benneyworth          </t>
  </si>
  <si>
    <t xml:space="preserve">Samuel Marney            </t>
  </si>
  <si>
    <t xml:space="preserve">Connor Law               </t>
  </si>
  <si>
    <t xml:space="preserve">Edwin Isted              </t>
  </si>
  <si>
    <t xml:space="preserve">Oscar Bailey             </t>
  </si>
  <si>
    <t xml:space="preserve">Aidan Dias               </t>
  </si>
  <si>
    <t xml:space="preserve">Aidan Marshall           </t>
  </si>
  <si>
    <t xml:space="preserve">Nick Holdsworth          </t>
  </si>
  <si>
    <t xml:space="preserve">Thomas Day               </t>
  </si>
  <si>
    <t xml:space="preserve">Charlie Shervell         </t>
  </si>
  <si>
    <t xml:space="preserve">Oliver Hall              </t>
  </si>
  <si>
    <t xml:space="preserve">Tom Rickards             </t>
  </si>
  <si>
    <t xml:space="preserve">Harry Digby              </t>
  </si>
  <si>
    <t xml:space="preserve">Sammy March              </t>
  </si>
  <si>
    <t xml:space="preserve">Rachel McClay            </t>
  </si>
  <si>
    <t xml:space="preserve">Lottie Ambridge          </t>
  </si>
  <si>
    <t xml:space="preserve">Maya Hodgson             </t>
  </si>
  <si>
    <t xml:space="preserve">Lara Croft               </t>
  </si>
  <si>
    <t xml:space="preserve">Benjamin Schiffer-Harte  </t>
  </si>
  <si>
    <t xml:space="preserve">Amelia Walsh             </t>
  </si>
  <si>
    <t xml:space="preserve">Nyah Reddyhough          </t>
  </si>
  <si>
    <t xml:space="preserve">Bethany Austin           </t>
  </si>
  <si>
    <t xml:space="preserve">Nina Balut               </t>
  </si>
  <si>
    <t xml:space="preserve">Charlotte Absolom        </t>
  </si>
  <si>
    <t xml:space="preserve">Lauren Watkins           </t>
  </si>
  <si>
    <t xml:space="preserve">Anna Montagne            </t>
  </si>
  <si>
    <t xml:space="preserve">Samuel Johnson           </t>
  </si>
  <si>
    <t xml:space="preserve">Matthew Smith            </t>
  </si>
  <si>
    <t xml:space="preserve">Jodie Smith              </t>
  </si>
  <si>
    <t xml:space="preserve">Kia Slade                </t>
  </si>
  <si>
    <t xml:space="preserve">Jordanna Morrish         </t>
  </si>
  <si>
    <t xml:space="preserve">Chante Williams          </t>
  </si>
  <si>
    <t xml:space="preserve">Stuart Bladon            </t>
  </si>
  <si>
    <t xml:space="preserve">Tyra Coker               </t>
  </si>
  <si>
    <t xml:space="preserve">Freya Gray               </t>
  </si>
  <si>
    <t xml:space="preserve">Emma Morris              </t>
  </si>
  <si>
    <t xml:space="preserve">Hannah Stone             </t>
  </si>
  <si>
    <t xml:space="preserve">Lucy Loades              </t>
  </si>
  <si>
    <t xml:space="preserve">Hal Rust-D'Eye           </t>
  </si>
  <si>
    <t xml:space="preserve">Jack Staunton            </t>
  </si>
  <si>
    <t xml:space="preserve">Charlotte Johnson        </t>
  </si>
  <si>
    <t xml:space="preserve">Hannah Pickup            </t>
  </si>
  <si>
    <t xml:space="preserve">Hayley Steward           </t>
  </si>
  <si>
    <t xml:space="preserve">Caitlin Nowell           </t>
  </si>
  <si>
    <t xml:space="preserve">Reuben Henry-Daire       </t>
  </si>
  <si>
    <t xml:space="preserve">Luke Turner              </t>
  </si>
  <si>
    <t xml:space="preserve">Oliver Cloherty          </t>
  </si>
  <si>
    <t xml:space="preserve">Jack Campbell            </t>
  </si>
  <si>
    <t xml:space="preserve">Max Brech                </t>
  </si>
  <si>
    <t xml:space="preserve">Archie Richardson        </t>
  </si>
  <si>
    <t xml:space="preserve">Ethan Bains-Gillespie    </t>
  </si>
  <si>
    <t xml:space="preserve">Sam Rimmer               </t>
  </si>
  <si>
    <t xml:space="preserve">Jake Brech               </t>
  </si>
  <si>
    <t xml:space="preserve">Marcel Hodge             </t>
  </si>
  <si>
    <t xml:space="preserve">Harry Henson             </t>
  </si>
  <si>
    <t xml:space="preserve">Dylan Harris             </t>
  </si>
  <si>
    <t xml:space="preserve">Sacha Brech              </t>
  </si>
  <si>
    <t xml:space="preserve">Heat:1      Wind : -0.7 </t>
  </si>
  <si>
    <t xml:space="preserve">Rose Daser               </t>
  </si>
  <si>
    <t xml:space="preserve">Sophie Winters           </t>
  </si>
  <si>
    <t xml:space="preserve">Kirsten Fraser           </t>
  </si>
  <si>
    <t xml:space="preserve">Denise Spencer           </t>
  </si>
  <si>
    <t xml:space="preserve">Elizabeth Ryan           </t>
  </si>
  <si>
    <t xml:space="preserve">Abigail Foster           </t>
  </si>
  <si>
    <t xml:space="preserve">Heat:2      Wind : -1.0 </t>
  </si>
  <si>
    <t xml:space="preserve">Charlotte Bigmore        </t>
  </si>
  <si>
    <t xml:space="preserve">Emily Greensmith         </t>
  </si>
  <si>
    <t xml:space="preserve">Mia Corbin               </t>
  </si>
  <si>
    <t xml:space="preserve">Jacqueline Heller        </t>
  </si>
  <si>
    <t xml:space="preserve">Sophie Greensmith        </t>
  </si>
  <si>
    <t xml:space="preserve">Ruby Dale                </t>
  </si>
  <si>
    <t xml:space="preserve">Heat:3      Wind : -1.1 </t>
  </si>
  <si>
    <t xml:space="preserve">Tomi Adejuwon            </t>
  </si>
  <si>
    <t xml:space="preserve">Khadijah Gaye            </t>
  </si>
  <si>
    <t xml:space="preserve">Erin Ackroyd             </t>
  </si>
  <si>
    <t xml:space="preserve">Clare McGonnell          </t>
  </si>
  <si>
    <t xml:space="preserve">Natalie Foster           </t>
  </si>
  <si>
    <t xml:space="preserve">Heat:4      Wind : -0.1 </t>
  </si>
  <si>
    <t xml:space="preserve">Izzy Fox                 </t>
  </si>
  <si>
    <t xml:space="preserve">Mia Woodley              </t>
  </si>
  <si>
    <t xml:space="preserve">Katelyn Broadley         </t>
  </si>
  <si>
    <t xml:space="preserve">Molly Staunton           </t>
  </si>
  <si>
    <t xml:space="preserve">Chloe Swindells          </t>
  </si>
  <si>
    <t xml:space="preserve">Kimberley Ellery         </t>
  </si>
  <si>
    <t xml:space="preserve">Samuel Lindsey-Halls     </t>
  </si>
  <si>
    <t xml:space="preserve">Liam Gould               </t>
  </si>
  <si>
    <t xml:space="preserve">Jacob Sheikh             </t>
  </si>
  <si>
    <t xml:space="preserve">Louie Bellanti           </t>
  </si>
  <si>
    <t xml:space="preserve">Harry Roberts            </t>
  </si>
  <si>
    <t xml:space="preserve">Arthur Saldaev           </t>
  </si>
  <si>
    <t xml:space="preserve">Heat:2      Wind : 2.3 </t>
  </si>
  <si>
    <t xml:space="preserve">James Hall               </t>
  </si>
  <si>
    <t xml:space="preserve">Jack Britton             </t>
  </si>
  <si>
    <t xml:space="preserve">Tigran Kovalov           </t>
  </si>
  <si>
    <t xml:space="preserve">Daniel Lewis             </t>
  </si>
  <si>
    <t xml:space="preserve">Zach Taylor-Clague       </t>
  </si>
  <si>
    <t xml:space="preserve">Heat:1      Wind : -0.9 </t>
  </si>
  <si>
    <t xml:space="preserve">Megan Pickup             </t>
  </si>
  <si>
    <t xml:space="preserve">April Palmer             </t>
  </si>
  <si>
    <t xml:space="preserve">Heat:2      Wind : 1.1 </t>
  </si>
  <si>
    <t xml:space="preserve">Madisyn Woodley          </t>
  </si>
  <si>
    <t xml:space="preserve">Heat:3      Wind : 0.7 </t>
  </si>
  <si>
    <t xml:space="preserve">Amelie Helm              </t>
  </si>
  <si>
    <t xml:space="preserve">Heat:4      Wind : -0.7 </t>
  </si>
  <si>
    <t xml:space="preserve">Mia Raczkevy-Eotvos      </t>
  </si>
  <si>
    <t xml:space="preserve">Sofia Blake              </t>
  </si>
  <si>
    <t xml:space="preserve">Heat:1      Wind : -0.8 </t>
  </si>
  <si>
    <t xml:space="preserve">Reuben Hahn              </t>
  </si>
  <si>
    <t xml:space="preserve">Joshua Simms             </t>
  </si>
  <si>
    <t xml:space="preserve">Heat:2      Wind : -1.1 </t>
  </si>
  <si>
    <t xml:space="preserve">Ellie Gilder             </t>
  </si>
  <si>
    <t xml:space="preserve">Chloe Collins            </t>
  </si>
  <si>
    <t xml:space="preserve">Frank Cotter             </t>
  </si>
  <si>
    <t xml:space="preserve">Joe Carless              </t>
  </si>
  <si>
    <t xml:space="preserve">Oliver Bazin             </t>
  </si>
  <si>
    <t xml:space="preserve">Natasha Bennett          </t>
  </si>
  <si>
    <t xml:space="preserve">Michael Hall             </t>
  </si>
  <si>
    <t xml:space="preserve">Sam Russell              </t>
  </si>
  <si>
    <t xml:space="preserve">Cara Terry               </t>
  </si>
  <si>
    <t xml:space="preserve">Josie Robertson          </t>
  </si>
  <si>
    <t xml:space="preserve">Ella Newman              </t>
  </si>
  <si>
    <t xml:space="preserve">Freya Willcox            </t>
  </si>
  <si>
    <t xml:space="preserve">Holly Haldane            </t>
  </si>
  <si>
    <t xml:space="preserve">Manisha Dave             </t>
  </si>
  <si>
    <t xml:space="preserve">Jemima Davies            </t>
  </si>
  <si>
    <t xml:space="preserve">Jemima Ridley            </t>
  </si>
  <si>
    <t xml:space="preserve">Talia Painting           </t>
  </si>
  <si>
    <t xml:space="preserve">Sophie Bhatt             </t>
  </si>
  <si>
    <t xml:space="preserve">Ella Benson              </t>
  </si>
  <si>
    <t xml:space="preserve">Beth Stuart              </t>
  </si>
  <si>
    <t xml:space="preserve">Luke Birdseye            </t>
  </si>
  <si>
    <t xml:space="preserve">Frank McGrath            </t>
  </si>
  <si>
    <t xml:space="preserve">Charlie Borgnis          </t>
  </si>
  <si>
    <t xml:space="preserve">Julian Abass             </t>
  </si>
  <si>
    <t xml:space="preserve">Satvik Nath              </t>
  </si>
  <si>
    <t xml:space="preserve">Callum du Preez          </t>
  </si>
  <si>
    <t xml:space="preserve">Edward Lewis             </t>
  </si>
  <si>
    <t xml:space="preserve">Oliver Lewis             </t>
  </si>
  <si>
    <t xml:space="preserve">Hector Daniel            </t>
  </si>
  <si>
    <t xml:space="preserve">Josh Alexander           </t>
  </si>
  <si>
    <t xml:space="preserve">Anuchaa Hynes            </t>
  </si>
  <si>
    <t xml:space="preserve">Jack Everson-Plant       </t>
  </si>
  <si>
    <t xml:space="preserve">Tathan Brooks            </t>
  </si>
  <si>
    <t xml:space="preserve">Nicholas Haldane         </t>
  </si>
  <si>
    <t xml:space="preserve">Callum Bleazard          </t>
  </si>
  <si>
    <t xml:space="preserve">Elio Babb                </t>
  </si>
  <si>
    <t xml:space="preserve">Oliver Barrett           </t>
  </si>
  <si>
    <t xml:space="preserve">Jasmine Young            </t>
  </si>
  <si>
    <t xml:space="preserve">Amy Young                </t>
  </si>
  <si>
    <t xml:space="preserve">Naomi Harris             </t>
  </si>
  <si>
    <t xml:space="preserve">Ella van Heerde          </t>
  </si>
  <si>
    <t xml:space="preserve">Luci Robertson           </t>
  </si>
  <si>
    <t xml:space="preserve">Lucy Hall                </t>
  </si>
  <si>
    <t xml:space="preserve">Luke Hynes               </t>
  </si>
  <si>
    <t xml:space="preserve">Joshua Patteson          </t>
  </si>
  <si>
    <t xml:space="preserve">Ben Reynolds             </t>
  </si>
  <si>
    <t xml:space="preserve">Sam Hodgson              </t>
  </si>
  <si>
    <t xml:space="preserve">Max Stevens              </t>
  </si>
  <si>
    <t xml:space="preserve">Callum Broadbent         </t>
  </si>
  <si>
    <t xml:space="preserve">Aryan Gupta              </t>
  </si>
  <si>
    <t xml:space="preserve">Henry Fieldsend          </t>
  </si>
  <si>
    <t xml:space="preserve">Laurie Baker             </t>
  </si>
  <si>
    <t xml:space="preserve">Torin Brooks             </t>
  </si>
  <si>
    <t xml:space="preserve">Benjamin McCabe          </t>
  </si>
  <si>
    <t xml:space="preserve">Emma Downie              </t>
  </si>
  <si>
    <t xml:space="preserve">Elena Jones              </t>
  </si>
  <si>
    <t xml:space="preserve">Susan Francis            </t>
  </si>
  <si>
    <t xml:space="preserve">Abbie Jones              </t>
  </si>
  <si>
    <t xml:space="preserve">Rebecca Downie           </t>
  </si>
  <si>
    <t xml:space="preserve">Mark Booth               </t>
  </si>
  <si>
    <t xml:space="preserve">Maxwell Cooper           </t>
  </si>
  <si>
    <t xml:space="preserve">Adam Gambrill            </t>
  </si>
  <si>
    <t xml:space="preserve">Michael Robbins          </t>
  </si>
  <si>
    <t xml:space="preserve">Luc Jolly                </t>
  </si>
  <si>
    <t xml:space="preserve">Max Borgnis              </t>
  </si>
  <si>
    <t xml:space="preserve">DNS   </t>
  </si>
  <si>
    <t xml:space="preserve">Samaia Dhir              </t>
  </si>
  <si>
    <t xml:space="preserve">Sophie Gardner           </t>
  </si>
  <si>
    <t xml:space="preserve">Abigail Woodford         </t>
  </si>
  <si>
    <t xml:space="preserve">Jessica Woodford         </t>
  </si>
  <si>
    <t xml:space="preserve">Olivia Saunders          </t>
  </si>
  <si>
    <t xml:space="preserve">Daisy McDowell           </t>
  </si>
  <si>
    <t xml:space="preserve">Charlotte Payne          </t>
  </si>
  <si>
    <t xml:space="preserve">Leah Spratley-Kemp       </t>
  </si>
  <si>
    <t xml:space="preserve">Molly Kinnon             </t>
  </si>
  <si>
    <t xml:space="preserve">Charlotte Booker         </t>
  </si>
  <si>
    <t xml:space="preserve">Helen Broadbridge        </t>
  </si>
  <si>
    <t xml:space="preserve">Scarlett OﾕConnor        </t>
  </si>
  <si>
    <t xml:space="preserve">Raja Khan                </t>
  </si>
  <si>
    <t xml:space="preserve">Luke Batup               </t>
  </si>
  <si>
    <t xml:space="preserve">Oliver Carroll           </t>
  </si>
  <si>
    <t xml:space="preserve">Gordon Britton           </t>
  </si>
  <si>
    <t xml:space="preserve">Finley Hanham            </t>
  </si>
  <si>
    <t xml:space="preserve">Jamie Bonella-Duke       </t>
  </si>
  <si>
    <t xml:space="preserve">Jack Sherwood            </t>
  </si>
  <si>
    <t xml:space="preserve">James Gardner            </t>
  </si>
  <si>
    <t xml:space="preserve">Oliver Hewitt            </t>
  </si>
  <si>
    <t xml:space="preserve">Isla Page                </t>
  </si>
  <si>
    <t xml:space="preserve">Isabella Izod            </t>
  </si>
  <si>
    <t xml:space="preserve">Sophie Wheadon           </t>
  </si>
  <si>
    <t xml:space="preserve">Lucy James               </t>
  </si>
  <si>
    <t xml:space="preserve">Ula Hanham               </t>
  </si>
  <si>
    <t xml:space="preserve">Amy Holder               </t>
  </si>
  <si>
    <t xml:space="preserve">Michaela Whitton         </t>
  </si>
  <si>
    <t xml:space="preserve">Lara Pleace              </t>
  </si>
  <si>
    <t xml:space="preserve">Ashley Stevens F36       </t>
  </si>
  <si>
    <t xml:space="preserve">Ruby Harris              </t>
  </si>
  <si>
    <t xml:space="preserve">Grace Huskinson          </t>
  </si>
  <si>
    <t xml:space="preserve">Naomi Sutton             </t>
  </si>
  <si>
    <t xml:space="preserve">Daisy Weiser             </t>
  </si>
  <si>
    <t xml:space="preserve">Charlie Orbell           </t>
  </si>
  <si>
    <t xml:space="preserve">Fraser Bradshaw          </t>
  </si>
  <si>
    <t xml:space="preserve">Sam Keys                 </t>
  </si>
  <si>
    <t xml:space="preserve">Peter Holt               </t>
  </si>
  <si>
    <t xml:space="preserve">Hugo Domingos            </t>
  </si>
  <si>
    <t xml:space="preserve">Freddie Chalk            </t>
  </si>
  <si>
    <t xml:space="preserve">Kian Hockaday            </t>
  </si>
  <si>
    <t xml:space="preserve">Oliver Ford              </t>
  </si>
  <si>
    <t xml:space="preserve">Ben East                 </t>
  </si>
  <si>
    <t xml:space="preserve">Luke Angell              </t>
  </si>
  <si>
    <t xml:space="preserve">Charlie Ashdown-Taylor   </t>
  </si>
  <si>
    <t xml:space="preserve">Michael Dzandu           </t>
  </si>
  <si>
    <t xml:space="preserve">Hannah Britton           </t>
  </si>
  <si>
    <t xml:space="preserve">Christopher Brown        </t>
  </si>
  <si>
    <t xml:space="preserve">Zac Davies               </t>
  </si>
  <si>
    <t xml:space="preserve">Harry Booker             </t>
  </si>
  <si>
    <t xml:space="preserve">Oliver Gregory           </t>
  </si>
  <si>
    <t xml:space="preserve">Alex Spratley-Kemp       </t>
  </si>
  <si>
    <t>4 kg (VET)</t>
  </si>
  <si>
    <t xml:space="preserve">Matthew Jones            </t>
  </si>
  <si>
    <t xml:space="preserve">Lionel Owona             </t>
  </si>
  <si>
    <t xml:space="preserve">Joseph Cox               </t>
  </si>
  <si>
    <t xml:space="preserve">Ciaran Murtagh           </t>
  </si>
  <si>
    <t xml:space="preserve">Peter Marlow             </t>
  </si>
  <si>
    <t xml:space="preserve">Martin Thorne            </t>
  </si>
  <si>
    <t xml:space="preserve">Jesse Thomas             </t>
  </si>
  <si>
    <t xml:space="preserve">Phoebe Hoaen             </t>
  </si>
  <si>
    <t xml:space="preserve">Charlotte West           </t>
  </si>
  <si>
    <t xml:space="preserve">Hannah Johnson           </t>
  </si>
  <si>
    <t xml:space="preserve">Rachel Okoro             </t>
  </si>
  <si>
    <t xml:space="preserve">Maisie Jeger             </t>
  </si>
  <si>
    <t xml:space="preserve">Nia Darroux-Allen        </t>
  </si>
  <si>
    <t xml:space="preserve">Imogen Cook              </t>
  </si>
  <si>
    <t xml:space="preserve">Craig Beecham            </t>
  </si>
  <si>
    <t>Bracknell AC</t>
  </si>
  <si>
    <t>Reading AC</t>
  </si>
  <si>
    <t>Team Kennet</t>
  </si>
  <si>
    <t>Cookham RC</t>
  </si>
  <si>
    <t>Windsor S E &amp; H</t>
  </si>
  <si>
    <t>Newbury AC</t>
  </si>
  <si>
    <t>Maidenhead AC</t>
  </si>
  <si>
    <t>Basingstoke and Mid Hants AC</t>
  </si>
  <si>
    <t>Slough Junior AC</t>
  </si>
  <si>
    <t>Blackheath &amp; Bromley</t>
  </si>
  <si>
    <t>Wycombe Phoenix Harriers</t>
  </si>
  <si>
    <t>Datchet Dashers</t>
  </si>
  <si>
    <t>Lincoln Wellington AC</t>
  </si>
  <si>
    <t>St Mary's School, Ascot</t>
  </si>
  <si>
    <t>Final</t>
  </si>
  <si>
    <t xml:space="preserve">Final      Wind : -0.3 </t>
  </si>
  <si>
    <t xml:space="preserve">Final      Wind : 0.8 </t>
  </si>
  <si>
    <t xml:space="preserve">Final      Wind : 1.2 </t>
  </si>
  <si>
    <t xml:space="preserve">Final     Wind : 2.1 </t>
  </si>
  <si>
    <t xml:space="preserve">Final     Wind : 0.4 </t>
  </si>
  <si>
    <t xml:space="preserve">Final     Wind : 0.0 </t>
  </si>
  <si>
    <t xml:space="preserve">Final      Wind : 1.7 </t>
  </si>
  <si>
    <t xml:space="preserve">Final      Wind : 1.8 </t>
  </si>
  <si>
    <t xml:space="preserve">Final     Wind : 2.9 </t>
  </si>
  <si>
    <t xml:space="preserve">Final      Wind : 0.0 </t>
  </si>
  <si>
    <t xml:space="preserve">Final      Wind : -2.3 </t>
  </si>
  <si>
    <t xml:space="preserve">Final      Wind : -0.9 </t>
  </si>
  <si>
    <t xml:space="preserve">Final      Wind : -0.1 </t>
  </si>
  <si>
    <t xml:space="preserve">Final      Wind : -0.5 </t>
  </si>
  <si>
    <t xml:space="preserve">Final     Wind : 0.3 </t>
  </si>
  <si>
    <t xml:space="preserve">Final     Wind : -0.3 </t>
  </si>
  <si>
    <t xml:space="preserve">Final      Wind : 1.5 </t>
  </si>
  <si>
    <t xml:space="preserve"> </t>
  </si>
  <si>
    <t xml:space="preserve">Javelin U17W  </t>
  </si>
  <si>
    <t xml:space="preserve">Long Jump U15G  </t>
  </si>
  <si>
    <t xml:space="preserve">Discus U15G  </t>
  </si>
  <si>
    <t xml:space="preserve">Long Jump U20W  </t>
  </si>
  <si>
    <t xml:space="preserve">Long Jump U17W  </t>
  </si>
  <si>
    <t xml:space="preserve">Long Jump SENW  </t>
  </si>
  <si>
    <t xml:space="preserve">Long Jump U17M  </t>
  </si>
  <si>
    <t xml:space="preserve">Long Jump U20M  </t>
  </si>
  <si>
    <t>Joe Carless</t>
  </si>
  <si>
    <t>Berkshire Athletics Association Championships, Palmer Park, Reading, 12th May 2019</t>
  </si>
  <si>
    <t xml:space="preserve">Long Jump U15B  </t>
  </si>
  <si>
    <t xml:space="preserve">Long Jump SENM  </t>
  </si>
  <si>
    <t xml:space="preserve">High Jump U15B  </t>
  </si>
  <si>
    <t xml:space="preserve">High Jump SENM  </t>
  </si>
  <si>
    <t xml:space="preserve">Shot Put SENM  </t>
  </si>
  <si>
    <t xml:space="preserve">Discus U17M  </t>
  </si>
  <si>
    <t xml:space="preserve">Discus U20M  </t>
  </si>
  <si>
    <t xml:space="preserve">Discus SENM  </t>
  </si>
  <si>
    <t xml:space="preserve">Hammer U15G  </t>
  </si>
  <si>
    <t xml:space="preserve">Hammer U17W  </t>
  </si>
  <si>
    <t xml:space="preserve">Hammer U20W  </t>
  </si>
  <si>
    <t xml:space="preserve">Hammer SENW  </t>
  </si>
  <si>
    <t xml:space="preserve">Triple Jump U20W  </t>
  </si>
  <si>
    <t xml:space="preserve">Triple Jump U17W  </t>
  </si>
  <si>
    <t xml:space="preserve">High Jump U15G  </t>
  </si>
  <si>
    <t xml:space="preserve">High Jump U17W  </t>
  </si>
  <si>
    <t xml:space="preserve">High Jump SENW  </t>
  </si>
  <si>
    <t xml:space="preserve">Jenny O'Connor           </t>
  </si>
  <si>
    <t xml:space="preserve">Discus U17W  </t>
  </si>
  <si>
    <t xml:space="preserve">Discus U20W  </t>
  </si>
  <si>
    <t xml:space="preserve">Discus SENW  </t>
  </si>
  <si>
    <t xml:space="preserve">Javelin U15G  </t>
  </si>
  <si>
    <t xml:space="preserve">Javelin U20W  </t>
  </si>
  <si>
    <t xml:space="preserve">Javelin SENW  </t>
  </si>
  <si>
    <t xml:space="preserve">Pole Vault U17W  </t>
  </si>
  <si>
    <t xml:space="preserve">Pole Vault U20W  </t>
  </si>
  <si>
    <t xml:space="preserve">Shot Put U17W </t>
  </si>
  <si>
    <t xml:space="preserve">Shot Put U15G  </t>
  </si>
  <si>
    <t xml:space="preserve">Shot Put U20W  </t>
  </si>
  <si>
    <t xml:space="preserve">Shot Put SENW  </t>
  </si>
  <si>
    <t xml:space="preserve">Triple Jump U15B  </t>
  </si>
  <si>
    <t xml:space="preserve">Triple Jump SENM  </t>
  </si>
  <si>
    <t xml:space="preserve">Triple Jump U20M </t>
  </si>
  <si>
    <t xml:space="preserve">Pole Vault U15B  </t>
  </si>
  <si>
    <t xml:space="preserve">Pole Vault U17M  </t>
  </si>
  <si>
    <t xml:space="preserve">Pole Vault U20M  </t>
  </si>
  <si>
    <t>NH</t>
  </si>
  <si>
    <t xml:space="preserve">Hammer U15B  </t>
  </si>
  <si>
    <t xml:space="preserve">Hammer U17M  </t>
  </si>
  <si>
    <t xml:space="preserve">Hammer U20M  </t>
  </si>
  <si>
    <t xml:space="preserve">Hammer SENM  </t>
  </si>
  <si>
    <t xml:space="preserve">Javelin U15B  </t>
  </si>
  <si>
    <t xml:space="preserve">Javelin U17M  </t>
  </si>
  <si>
    <t xml:space="preserve">Javelin U20M  </t>
  </si>
  <si>
    <t xml:space="preserve">Javelin SENM  </t>
  </si>
  <si>
    <t xml:space="preserve">Shot Put U15B  </t>
  </si>
  <si>
    <t xml:space="preserve">Shot Put U17M  </t>
  </si>
  <si>
    <t xml:space="preserve">Shot Put U20M  </t>
  </si>
  <si>
    <t xml:space="preserve">High Jump U17M  </t>
  </si>
  <si>
    <t xml:space="preserve">High Jump U20M  </t>
  </si>
  <si>
    <t xml:space="preserve">Discus U15B  </t>
  </si>
  <si>
    <t>Triple Jump SENW</t>
  </si>
  <si>
    <t>NO COMPETITORS</t>
  </si>
  <si>
    <t>Triple Jump U17M</t>
  </si>
  <si>
    <t>High Jump U20W</t>
  </si>
  <si>
    <t>Pole Vault SENW</t>
  </si>
  <si>
    <t>Pole Vault SENM</t>
  </si>
  <si>
    <t xml:space="preserve">Pole Vault U15G  </t>
  </si>
  <si>
    <t xml:space="preserve">300m Hurdles U17W  </t>
  </si>
  <si>
    <t xml:space="preserve">400m Hurdles U20W </t>
  </si>
  <si>
    <t xml:space="preserve">400m Hurdles SENW  </t>
  </si>
  <si>
    <t xml:space="preserve">400m Hurdles U17M </t>
  </si>
  <si>
    <t xml:space="preserve">400m Hurdles U20M  </t>
  </si>
  <si>
    <t>400m Hurdles SENM</t>
  </si>
  <si>
    <t xml:space="preserve">100m U15G  </t>
  </si>
  <si>
    <t xml:space="preserve">100m U15B  </t>
  </si>
  <si>
    <t xml:space="preserve">100m U15G  Time </t>
  </si>
  <si>
    <t xml:space="preserve">100m U17W  </t>
  </si>
  <si>
    <t xml:space="preserve">100m U17M  </t>
  </si>
  <si>
    <t xml:space="preserve">100m U20W </t>
  </si>
  <si>
    <t xml:space="preserve">100m SENW  </t>
  </si>
  <si>
    <t xml:space="preserve">100m U20M  </t>
  </si>
  <si>
    <t xml:space="preserve">100m SENM </t>
  </si>
  <si>
    <t>Manual times</t>
  </si>
  <si>
    <t xml:space="preserve">800m U15G  </t>
  </si>
  <si>
    <t xml:space="preserve">800m U15B  </t>
  </si>
  <si>
    <t xml:space="preserve">800m U17M </t>
  </si>
  <si>
    <t xml:space="preserve">800m U20M  </t>
  </si>
  <si>
    <t>800m U17 W</t>
  </si>
  <si>
    <t xml:space="preserve">800m U20W </t>
  </si>
  <si>
    <t xml:space="preserve">800m SENW  </t>
  </si>
  <si>
    <t xml:space="preserve">800m SENM  </t>
  </si>
  <si>
    <t xml:space="preserve">75m Hurdles U15G  </t>
  </si>
  <si>
    <t xml:space="preserve">80m Hurdles U17W  </t>
  </si>
  <si>
    <t xml:space="preserve">80m Hurdles U15B  </t>
  </si>
  <si>
    <t xml:space="preserve">100m Hurdles U20W </t>
  </si>
  <si>
    <t xml:space="preserve">100m Hurdles SENW  </t>
  </si>
  <si>
    <t xml:space="preserve">110m Hurdles U20M </t>
  </si>
  <si>
    <t>110m Hurdles SENM</t>
  </si>
  <si>
    <t>100m Hurdles U17M</t>
  </si>
  <si>
    <t xml:space="preserve">300m U15G  </t>
  </si>
  <si>
    <t xml:space="preserve">300m U17W  </t>
  </si>
  <si>
    <t xml:space="preserve">300m U15B  </t>
  </si>
  <si>
    <t xml:space="preserve">400m U20W </t>
  </si>
  <si>
    <t xml:space="preserve">400m SENW  </t>
  </si>
  <si>
    <t xml:space="preserve">400m U17M  </t>
  </si>
  <si>
    <t xml:space="preserve">400m U20M  </t>
  </si>
  <si>
    <t xml:space="preserve">400m SENM  </t>
  </si>
  <si>
    <t xml:space="preserve">75m U13G  </t>
  </si>
  <si>
    <t xml:space="preserve">75m U13B  </t>
  </si>
  <si>
    <t xml:space="preserve">200m U15G  </t>
  </si>
  <si>
    <t xml:space="preserve">200m U15B  </t>
  </si>
  <si>
    <t xml:space="preserve">200m U17W  </t>
  </si>
  <si>
    <t xml:space="preserve">200m U17M  </t>
  </si>
  <si>
    <t xml:space="preserve">200m U20W  </t>
  </si>
  <si>
    <t xml:space="preserve">200m SENW  </t>
  </si>
  <si>
    <t xml:space="preserve">200m U20M  </t>
  </si>
  <si>
    <t xml:space="preserve">200m SENM  </t>
  </si>
  <si>
    <t xml:space="preserve">1500m U15G  </t>
  </si>
  <si>
    <t xml:space="preserve">1500m U15B  </t>
  </si>
  <si>
    <t xml:space="preserve">1500m U17W  </t>
  </si>
  <si>
    <t xml:space="preserve">1500m U17M  </t>
  </si>
  <si>
    <t xml:space="preserve">1500m U20W </t>
  </si>
  <si>
    <t xml:space="preserve">1500m SENW  </t>
  </si>
  <si>
    <t xml:space="preserve">1500m U20M </t>
  </si>
  <si>
    <t xml:space="preserve">1500m SENM  </t>
  </si>
  <si>
    <t xml:space="preserve">600m U13G  </t>
  </si>
  <si>
    <t xml:space="preserve">600m U13B  </t>
  </si>
  <si>
    <t>WS</t>
  </si>
  <si>
    <t xml:space="preserve">Trinity O'Connor         </t>
  </si>
  <si>
    <t>No WS</t>
  </si>
  <si>
    <t xml:space="preserve">Scarlett O'Connor        </t>
  </si>
  <si>
    <t>Number</t>
  </si>
  <si>
    <t>Athlete</t>
  </si>
  <si>
    <t>Club</t>
  </si>
  <si>
    <t>75m</t>
  </si>
  <si>
    <t>points</t>
  </si>
  <si>
    <t>600m</t>
  </si>
  <si>
    <t>LJ</t>
  </si>
  <si>
    <t>SP</t>
  </si>
  <si>
    <t>Total Score</t>
  </si>
  <si>
    <t>Position</t>
  </si>
  <si>
    <t>Samuel Lindsey-Halls</t>
  </si>
  <si>
    <t>James Hall</t>
  </si>
  <si>
    <t>Jack Britton</t>
  </si>
  <si>
    <t>Liam Gould</t>
  </si>
  <si>
    <t>Jacob Sheikh</t>
  </si>
  <si>
    <t>Daniel Lewis</t>
  </si>
  <si>
    <t>Harry Roberts</t>
  </si>
  <si>
    <t>Tigran Kovalov</t>
  </si>
  <si>
    <t>Louie Bellanti</t>
  </si>
  <si>
    <t>Arthur Saldaev</t>
  </si>
  <si>
    <t>Zach Taylor-Clague</t>
  </si>
  <si>
    <t xml:space="preserve"> BERKSHIRE AA 2019 QUADRATHLON UNDER 13 BOYS</t>
  </si>
  <si>
    <t>Tomi Adejuwon</t>
  </si>
  <si>
    <t>Emily Greensmith</t>
  </si>
  <si>
    <t>Izzy Fox</t>
  </si>
  <si>
    <t>Charlotte Bigmore</t>
  </si>
  <si>
    <t>Clare McGonnell</t>
  </si>
  <si>
    <t>Mia Woodley</t>
  </si>
  <si>
    <t>Molly Staunton</t>
  </si>
  <si>
    <t>Kirsten Fraser</t>
  </si>
  <si>
    <t>Erin Ackroyd</t>
  </si>
  <si>
    <t>Sophie Winters</t>
  </si>
  <si>
    <t>Jacqueline Heller</t>
  </si>
  <si>
    <t>Khadijah Gaye</t>
  </si>
  <si>
    <t>Natalie Foster</t>
  </si>
  <si>
    <t>Rose Daser</t>
  </si>
  <si>
    <t>Denise Spencer</t>
  </si>
  <si>
    <t>Sophie Greensmith</t>
  </si>
  <si>
    <t>Mia Corbin</t>
  </si>
  <si>
    <t>Katelyn Broadley</t>
  </si>
  <si>
    <t>Ruby Dale</t>
  </si>
  <si>
    <t>Chloe Swindells</t>
  </si>
  <si>
    <t>Kimberley Ellery</t>
  </si>
  <si>
    <t>Abigail Foster</t>
  </si>
  <si>
    <t>Elizabeth Ryan</t>
  </si>
  <si>
    <t>QUADRATHLON</t>
  </si>
  <si>
    <t>DNS</t>
  </si>
  <si>
    <t>Long Jump U13B</t>
  </si>
  <si>
    <t>Shot U13B</t>
  </si>
  <si>
    <t>Long Jump U13G</t>
  </si>
  <si>
    <t>Shot U13G</t>
  </si>
</sst>
</file>

<file path=xl/styles.xml><?xml version="1.0" encoding="utf-8"?>
<styleSheet xmlns="http://schemas.openxmlformats.org/spreadsheetml/2006/main">
  <numFmts count="1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0.0"/>
    <numFmt numFmtId="165" formatCode="mm:ss.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10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10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40" fillId="33" borderId="0" xfId="0" applyFont="1" applyFill="1" applyAlignment="1">
      <alignment/>
    </xf>
    <xf numFmtId="47" fontId="0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2" fontId="21" fillId="0" borderId="0" xfId="55" applyNumberFormat="1" applyFont="1">
      <alignment/>
      <protection/>
    </xf>
    <xf numFmtId="0" fontId="21" fillId="0" borderId="0" xfId="55" applyFont="1">
      <alignment/>
      <protection/>
    </xf>
    <xf numFmtId="0" fontId="21" fillId="0" borderId="0" xfId="0" applyFont="1" applyAlignment="1">
      <alignment/>
    </xf>
    <xf numFmtId="164" fontId="22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47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2" fontId="23" fillId="34" borderId="11" xfId="0" applyNumberFormat="1" applyFont="1" applyFill="1" applyBorder="1" applyAlignment="1">
      <alignment/>
    </xf>
    <xf numFmtId="0" fontId="23" fillId="33" borderId="11" xfId="0" applyFont="1" applyFill="1" applyBorder="1" applyAlignment="1">
      <alignment/>
    </xf>
    <xf numFmtId="165" fontId="23" fillId="34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1" fillId="0" borderId="0" xfId="55" applyFont="1" applyBorder="1">
      <alignment/>
      <protection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wrapText="1"/>
    </xf>
    <xf numFmtId="164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47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0" fontId="0" fillId="33" borderId="12" xfId="0" applyFill="1" applyBorder="1" applyAlignment="1">
      <alignment/>
    </xf>
    <xf numFmtId="2" fontId="23" fillId="34" borderId="13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4" fillId="0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e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BerksAAA\Documents\Berks%20AA\Berks%20Main%20Championships%202019\BERKS%20CHAMPS%20U13%20QUADRATHLON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s"/>
      <sheetName val="GirlsResults"/>
      <sheetName val="BoysResults"/>
      <sheetName val="75m "/>
      <sheetName val="600m"/>
      <sheetName val="LongJump"/>
      <sheetName val="ShotPutt"/>
      <sheetName val="AWGirls"/>
      <sheetName val="AWBoys"/>
      <sheetName val="DASHScoring"/>
      <sheetName val="ScoringTableGirls"/>
      <sheetName val="ScoringTableBoys"/>
    </sheetNames>
    <sheetDataSet>
      <sheetData sheetId="3">
        <row r="4">
          <cell r="A4">
            <v>336</v>
          </cell>
          <cell r="B4">
            <v>11.45</v>
          </cell>
          <cell r="D4" t="str">
            <v>Rose Daser</v>
          </cell>
          <cell r="E4">
            <v>68</v>
          </cell>
          <cell r="F4" t="str">
            <v>AW</v>
          </cell>
          <cell r="H4">
            <v>156</v>
          </cell>
          <cell r="I4">
            <v>10.55</v>
          </cell>
          <cell r="K4" t="str">
            <v>Samuel Lindsey-Halls</v>
          </cell>
          <cell r="L4">
            <v>77</v>
          </cell>
        </row>
        <row r="5">
          <cell r="A5">
            <v>360</v>
          </cell>
          <cell r="B5">
            <v>11.59</v>
          </cell>
          <cell r="D5" t="str">
            <v>Sophie Winters</v>
          </cell>
          <cell r="E5">
            <v>67</v>
          </cell>
          <cell r="F5" t="str">
            <v/>
          </cell>
          <cell r="H5">
            <v>159</v>
          </cell>
          <cell r="I5">
            <v>10.75</v>
          </cell>
          <cell r="K5" t="str">
            <v>Liam Gould</v>
          </cell>
          <cell r="L5">
            <v>75</v>
          </cell>
        </row>
        <row r="6">
          <cell r="A6">
            <v>212</v>
          </cell>
          <cell r="B6">
            <v>11.85</v>
          </cell>
          <cell r="D6" t="str">
            <v>Kirsten Fraser</v>
          </cell>
          <cell r="E6">
            <v>64</v>
          </cell>
          <cell r="F6" t="str">
            <v/>
          </cell>
          <cell r="H6">
            <v>228</v>
          </cell>
          <cell r="I6">
            <v>11.18</v>
          </cell>
          <cell r="K6" t="str">
            <v>Jacob Sheikh</v>
          </cell>
          <cell r="L6">
            <v>71</v>
          </cell>
        </row>
        <row r="7">
          <cell r="A7">
            <v>324</v>
          </cell>
          <cell r="B7">
            <v>12.13</v>
          </cell>
          <cell r="D7" t="str">
            <v>Denise Spencer</v>
          </cell>
          <cell r="E7">
            <v>61</v>
          </cell>
          <cell r="F7" t="str">
            <v/>
          </cell>
          <cell r="H7">
            <v>298</v>
          </cell>
          <cell r="I7">
            <v>11.34</v>
          </cell>
          <cell r="K7" t="str">
            <v>Louie Bellanti</v>
          </cell>
          <cell r="L7">
            <v>69</v>
          </cell>
        </row>
        <row r="8">
          <cell r="A8">
            <v>165</v>
          </cell>
          <cell r="B8">
            <v>12.25</v>
          </cell>
          <cell r="D8" t="str">
            <v>Elizabeth Ryan</v>
          </cell>
          <cell r="E8">
            <v>60</v>
          </cell>
          <cell r="F8" t="str">
            <v/>
          </cell>
          <cell r="H8">
            <v>359</v>
          </cell>
          <cell r="I8">
            <v>11.87</v>
          </cell>
          <cell r="K8" t="str">
            <v>Harry Roberts</v>
          </cell>
          <cell r="L8">
            <v>64</v>
          </cell>
        </row>
        <row r="9">
          <cell r="A9">
            <v>5</v>
          </cell>
          <cell r="B9">
            <v>12.3</v>
          </cell>
          <cell r="D9" t="str">
            <v>Abigail Foster</v>
          </cell>
          <cell r="E9">
            <v>59</v>
          </cell>
          <cell r="F9" t="str">
            <v/>
          </cell>
          <cell r="H9">
            <v>175</v>
          </cell>
          <cell r="I9">
            <v>13</v>
          </cell>
          <cell r="K9" t="str">
            <v>Arthur Saldaev</v>
          </cell>
          <cell r="L9">
            <v>52</v>
          </cell>
        </row>
        <row r="10">
          <cell r="A10">
            <v>258</v>
          </cell>
          <cell r="B10">
            <v>10.91</v>
          </cell>
          <cell r="D10" t="str">
            <v>Charlotte Bigmore</v>
          </cell>
          <cell r="E10">
            <v>73</v>
          </cell>
          <cell r="F10" t="str">
            <v>AW</v>
          </cell>
          <cell r="H10">
            <v>272</v>
          </cell>
          <cell r="I10">
            <v>10.39</v>
          </cell>
          <cell r="K10" t="str">
            <v>James Hall</v>
          </cell>
          <cell r="L10">
            <v>79</v>
          </cell>
        </row>
        <row r="11">
          <cell r="A11">
            <v>275</v>
          </cell>
          <cell r="B11">
            <v>11.2</v>
          </cell>
          <cell r="D11" t="str">
            <v>Emily Greensmith</v>
          </cell>
          <cell r="E11">
            <v>70</v>
          </cell>
          <cell r="F11" t="str">
            <v>AW</v>
          </cell>
          <cell r="H11">
            <v>178</v>
          </cell>
          <cell r="I11">
            <v>10.42</v>
          </cell>
          <cell r="K11" t="str">
            <v>Jack Britton</v>
          </cell>
          <cell r="L11">
            <v>78</v>
          </cell>
        </row>
        <row r="12">
          <cell r="A12">
            <v>325</v>
          </cell>
          <cell r="B12">
            <v>11.27</v>
          </cell>
          <cell r="D12" t="str">
            <v>Mia Corbin</v>
          </cell>
          <cell r="E12">
            <v>70</v>
          </cell>
          <cell r="F12" t="str">
            <v>AW</v>
          </cell>
          <cell r="H12">
            <v>104</v>
          </cell>
          <cell r="I12">
            <v>11.3</v>
          </cell>
          <cell r="K12" t="str">
            <v>Tigran Kovalov</v>
          </cell>
          <cell r="L12">
            <v>69</v>
          </cell>
        </row>
        <row r="13">
          <cell r="A13">
            <v>175</v>
          </cell>
          <cell r="B13">
            <v>11.58</v>
          </cell>
          <cell r="D13" t="str">
            <v>Jacqueline Heller</v>
          </cell>
          <cell r="E13">
            <v>67</v>
          </cell>
          <cell r="F13" t="str">
            <v/>
          </cell>
          <cell r="H13">
            <v>253</v>
          </cell>
          <cell r="I13">
            <v>11.78</v>
          </cell>
          <cell r="K13" t="str">
            <v>Daniel Lewis</v>
          </cell>
          <cell r="L13">
            <v>65</v>
          </cell>
        </row>
        <row r="14">
          <cell r="A14">
            <v>292</v>
          </cell>
          <cell r="B14">
            <v>12.32</v>
          </cell>
          <cell r="D14" t="str">
            <v>Sophie Greensmith</v>
          </cell>
          <cell r="E14">
            <v>59</v>
          </cell>
          <cell r="F14" t="str">
            <v/>
          </cell>
          <cell r="H14">
            <v>355</v>
          </cell>
          <cell r="I14">
            <v>13.27</v>
          </cell>
          <cell r="K14" t="str">
            <v>Zach Taylor-Clague</v>
          </cell>
          <cell r="L14">
            <v>50</v>
          </cell>
        </row>
        <row r="15">
          <cell r="A15">
            <v>368</v>
          </cell>
          <cell r="B15">
            <v>12.36</v>
          </cell>
          <cell r="D15" t="str">
            <v>Ruby Dale</v>
          </cell>
          <cell r="E15">
            <v>59</v>
          </cell>
          <cell r="F15" t="str">
            <v/>
          </cell>
          <cell r="H15" t="str">
            <v> </v>
          </cell>
          <cell r="I15" t="str">
            <v> </v>
          </cell>
          <cell r="K15" t="str">
            <v> </v>
          </cell>
          <cell r="L15" t="e">
            <v>#N/A</v>
          </cell>
        </row>
        <row r="16">
          <cell r="A16">
            <v>392</v>
          </cell>
          <cell r="B16">
            <v>10.1</v>
          </cell>
          <cell r="D16" t="str">
            <v>Tomi Adejuwon</v>
          </cell>
          <cell r="E16">
            <v>81</v>
          </cell>
          <cell r="F16" t="str">
            <v>AW</v>
          </cell>
          <cell r="H16" t="str">
            <v> </v>
          </cell>
          <cell r="I16" t="str">
            <v> </v>
          </cell>
          <cell r="K16" t="str">
            <v> </v>
          </cell>
          <cell r="L16" t="e">
            <v>#N/A</v>
          </cell>
        </row>
        <row r="17">
          <cell r="A17">
            <v>286</v>
          </cell>
          <cell r="B17">
            <v>11.49</v>
          </cell>
          <cell r="D17" t="str">
            <v>Khadijah Gaye</v>
          </cell>
          <cell r="E17">
            <v>68</v>
          </cell>
          <cell r="F17" t="str">
            <v>AW</v>
          </cell>
          <cell r="H17" t="str">
            <v> </v>
          </cell>
          <cell r="I17" t="str">
            <v> </v>
          </cell>
          <cell r="K17" t="str">
            <v> </v>
          </cell>
          <cell r="L17" t="e">
            <v>#N/A</v>
          </cell>
        </row>
        <row r="18">
          <cell r="A18">
            <v>268</v>
          </cell>
          <cell r="B18">
            <v>11.6</v>
          </cell>
          <cell r="D18" t="str">
            <v>Clare McGonnell</v>
          </cell>
          <cell r="E18">
            <v>66</v>
          </cell>
          <cell r="F18" t="str">
            <v/>
          </cell>
          <cell r="H18" t="str">
            <v> </v>
          </cell>
          <cell r="I18" t="str">
            <v>  </v>
          </cell>
          <cell r="K18" t="str">
            <v> </v>
          </cell>
          <cell r="L18" t="e">
            <v>#N/A</v>
          </cell>
        </row>
        <row r="19">
          <cell r="A19">
            <v>10</v>
          </cell>
          <cell r="B19">
            <v>11.57</v>
          </cell>
          <cell r="D19" t="str">
            <v>Erin Ackroyd</v>
          </cell>
          <cell r="E19">
            <v>67</v>
          </cell>
          <cell r="F19" t="str">
            <v/>
          </cell>
          <cell r="H19" t="str">
            <v> </v>
          </cell>
          <cell r="I19" t="str">
            <v> </v>
          </cell>
          <cell r="K19" t="str">
            <v> </v>
          </cell>
          <cell r="L19" t="e">
            <v>#N/A</v>
          </cell>
        </row>
        <row r="20">
          <cell r="A20">
            <v>6</v>
          </cell>
          <cell r="B20">
            <v>11.79</v>
          </cell>
          <cell r="D20" t="str">
            <v>Natalie Foster</v>
          </cell>
          <cell r="E20">
            <v>65</v>
          </cell>
          <cell r="F20" t="str">
            <v/>
          </cell>
          <cell r="H20" t="str">
            <v> </v>
          </cell>
          <cell r="I20" t="str">
            <v> </v>
          </cell>
          <cell r="K20" t="str">
            <v> </v>
          </cell>
          <cell r="L20" t="e">
            <v>#N/A</v>
          </cell>
        </row>
        <row r="21">
          <cell r="A21">
            <v>270</v>
          </cell>
          <cell r="B21">
            <v>10.43</v>
          </cell>
          <cell r="D21" t="str">
            <v>Izzy Fox</v>
          </cell>
          <cell r="E21">
            <v>78</v>
          </cell>
          <cell r="F21" t="str">
            <v>AW</v>
          </cell>
          <cell r="H21" t="str">
            <v> </v>
          </cell>
          <cell r="I21" t="str">
            <v> </v>
          </cell>
          <cell r="K21" t="str">
            <v> </v>
          </cell>
          <cell r="L21" t="e">
            <v>#N/A</v>
          </cell>
        </row>
        <row r="22">
          <cell r="A22">
            <v>356</v>
          </cell>
          <cell r="B22">
            <v>11.01</v>
          </cell>
          <cell r="D22" t="str">
            <v>Mia Woodley</v>
          </cell>
          <cell r="E22">
            <v>72</v>
          </cell>
          <cell r="F22" t="str">
            <v>AW</v>
          </cell>
          <cell r="H22" t="str">
            <v> </v>
          </cell>
          <cell r="I22" t="str">
            <v> </v>
          </cell>
          <cell r="K22" t="str">
            <v> </v>
          </cell>
          <cell r="L22" t="e">
            <v>#N/A</v>
          </cell>
        </row>
        <row r="23">
          <cell r="A23">
            <v>382</v>
          </cell>
          <cell r="B23">
            <v>11.28</v>
          </cell>
          <cell r="D23" t="str">
            <v>Katelyn Broadley</v>
          </cell>
          <cell r="E23">
            <v>70</v>
          </cell>
          <cell r="F23" t="str">
            <v>AW</v>
          </cell>
          <cell r="H23" t="str">
            <v> </v>
          </cell>
          <cell r="I23" t="str">
            <v> </v>
          </cell>
          <cell r="K23" t="str">
            <v> </v>
          </cell>
          <cell r="L23" t="e">
            <v>#N/A</v>
          </cell>
        </row>
        <row r="24">
          <cell r="A24">
            <v>354</v>
          </cell>
          <cell r="B24">
            <v>11.29</v>
          </cell>
          <cell r="D24" t="str">
            <v>Molly Staunton</v>
          </cell>
          <cell r="E24">
            <v>70</v>
          </cell>
          <cell r="F24" t="str">
            <v>AW</v>
          </cell>
          <cell r="H24" t="str">
            <v> </v>
          </cell>
          <cell r="I24" t="str">
            <v> </v>
          </cell>
          <cell r="K24" t="str">
            <v> </v>
          </cell>
          <cell r="L24" t="e">
            <v>#N/A</v>
          </cell>
        </row>
        <row r="25">
          <cell r="A25">
            <v>378</v>
          </cell>
          <cell r="B25">
            <v>11.75</v>
          </cell>
          <cell r="D25" t="str">
            <v>Chloe Swindells</v>
          </cell>
          <cell r="E25">
            <v>65</v>
          </cell>
          <cell r="F25" t="str">
            <v/>
          </cell>
          <cell r="K25" t="str">
            <v/>
          </cell>
          <cell r="L25">
            <v>0</v>
          </cell>
        </row>
        <row r="26">
          <cell r="A26">
            <v>329</v>
          </cell>
          <cell r="B26">
            <v>12.04</v>
          </cell>
          <cell r="D26" t="str">
            <v>Kimberley Ellery</v>
          </cell>
          <cell r="E26">
            <v>62</v>
          </cell>
          <cell r="F26" t="str">
            <v/>
          </cell>
          <cell r="K26" t="str">
            <v/>
          </cell>
          <cell r="L26">
            <v>0</v>
          </cell>
        </row>
        <row r="27">
          <cell r="A27" t="str">
            <v> </v>
          </cell>
          <cell r="B27" t="str">
            <v> </v>
          </cell>
          <cell r="D27" t="str">
            <v> </v>
          </cell>
          <cell r="E27" t="e">
            <v>#N/A</v>
          </cell>
          <cell r="F27" t="str">
            <v/>
          </cell>
          <cell r="K27" t="str">
            <v/>
          </cell>
          <cell r="L27">
            <v>0</v>
          </cell>
        </row>
        <row r="28">
          <cell r="A28" t="str">
            <v> </v>
          </cell>
          <cell r="D28" t="str">
            <v> </v>
          </cell>
          <cell r="E28">
            <v>0</v>
          </cell>
          <cell r="F28" t="str">
            <v/>
          </cell>
          <cell r="K28" t="str">
            <v/>
          </cell>
          <cell r="L28">
            <v>0</v>
          </cell>
        </row>
        <row r="29">
          <cell r="D29" t="str">
            <v/>
          </cell>
          <cell r="E29">
            <v>0</v>
          </cell>
          <cell r="F29" t="str">
            <v/>
          </cell>
          <cell r="K29" t="str">
            <v/>
          </cell>
          <cell r="L29">
            <v>0</v>
          </cell>
        </row>
        <row r="30">
          <cell r="D30" t="str">
            <v/>
          </cell>
          <cell r="E30">
            <v>0</v>
          </cell>
          <cell r="F30" t="str">
            <v/>
          </cell>
          <cell r="K30" t="str">
            <v/>
          </cell>
          <cell r="L30">
            <v>0</v>
          </cell>
        </row>
        <row r="31">
          <cell r="D31" t="str">
            <v/>
          </cell>
          <cell r="E31">
            <v>0</v>
          </cell>
          <cell r="F31" t="str">
            <v/>
          </cell>
          <cell r="K31" t="str">
            <v/>
          </cell>
          <cell r="L31">
            <v>0</v>
          </cell>
        </row>
        <row r="32">
          <cell r="D32" t="str">
            <v/>
          </cell>
          <cell r="E32">
            <v>0</v>
          </cell>
          <cell r="F32" t="str">
            <v/>
          </cell>
          <cell r="K32" t="str">
            <v/>
          </cell>
          <cell r="L32">
            <v>0</v>
          </cell>
        </row>
        <row r="33">
          <cell r="D33" t="str">
            <v/>
          </cell>
          <cell r="E33">
            <v>0</v>
          </cell>
          <cell r="F33" t="str">
            <v/>
          </cell>
          <cell r="K33" t="str">
            <v/>
          </cell>
          <cell r="L33">
            <v>0</v>
          </cell>
        </row>
        <row r="34">
          <cell r="D34" t="str">
            <v/>
          </cell>
          <cell r="E34">
            <v>0</v>
          </cell>
          <cell r="F34" t="str">
            <v/>
          </cell>
          <cell r="K34" t="str">
            <v/>
          </cell>
          <cell r="L34">
            <v>0</v>
          </cell>
        </row>
        <row r="35">
          <cell r="D35" t="str">
            <v/>
          </cell>
          <cell r="E35">
            <v>0</v>
          </cell>
          <cell r="F35" t="str">
            <v/>
          </cell>
          <cell r="K35" t="str">
            <v/>
          </cell>
          <cell r="L35">
            <v>0</v>
          </cell>
        </row>
        <row r="36">
          <cell r="D36" t="str">
            <v/>
          </cell>
          <cell r="E36">
            <v>0</v>
          </cell>
          <cell r="F36" t="str">
            <v/>
          </cell>
          <cell r="K36" t="str">
            <v/>
          </cell>
          <cell r="L36">
            <v>0</v>
          </cell>
        </row>
        <row r="37">
          <cell r="D37" t="str">
            <v/>
          </cell>
          <cell r="E37">
            <v>0</v>
          </cell>
          <cell r="F37" t="str">
            <v/>
          </cell>
          <cell r="K37" t="str">
            <v/>
          </cell>
          <cell r="L37">
            <v>0</v>
          </cell>
        </row>
        <row r="38">
          <cell r="D38" t="str">
            <v/>
          </cell>
          <cell r="E38">
            <v>0</v>
          </cell>
          <cell r="F38" t="str">
            <v/>
          </cell>
          <cell r="K38" t="str">
            <v/>
          </cell>
          <cell r="L38">
            <v>0</v>
          </cell>
        </row>
        <row r="39">
          <cell r="D39" t="str">
            <v/>
          </cell>
          <cell r="E39">
            <v>0</v>
          </cell>
          <cell r="F39" t="str">
            <v/>
          </cell>
          <cell r="K39" t="str">
            <v/>
          </cell>
          <cell r="L39">
            <v>0</v>
          </cell>
        </row>
        <row r="40">
          <cell r="D40" t="str">
            <v/>
          </cell>
          <cell r="E40">
            <v>0</v>
          </cell>
          <cell r="F40" t="str">
            <v/>
          </cell>
        </row>
        <row r="41">
          <cell r="D41" t="str">
            <v/>
          </cell>
          <cell r="E41">
            <v>0</v>
          </cell>
          <cell r="F41" t="str">
            <v/>
          </cell>
        </row>
        <row r="42">
          <cell r="D42" t="str">
            <v/>
          </cell>
          <cell r="E42">
            <v>0</v>
          </cell>
          <cell r="F42" t="str">
            <v/>
          </cell>
        </row>
        <row r="43">
          <cell r="D43" t="str">
            <v/>
          </cell>
          <cell r="E43">
            <v>0</v>
          </cell>
          <cell r="F43" t="str">
            <v/>
          </cell>
        </row>
        <row r="44">
          <cell r="D44" t="str">
            <v/>
          </cell>
          <cell r="E44">
            <v>0</v>
          </cell>
          <cell r="F44" t="str">
            <v/>
          </cell>
        </row>
        <row r="45">
          <cell r="D45" t="str">
            <v/>
          </cell>
          <cell r="E45">
            <v>0</v>
          </cell>
          <cell r="F45" t="str">
            <v/>
          </cell>
        </row>
        <row r="46">
          <cell r="D46" t="str">
            <v/>
          </cell>
          <cell r="E46">
            <v>0</v>
          </cell>
          <cell r="F46" t="str">
            <v/>
          </cell>
        </row>
        <row r="47">
          <cell r="D47" t="str">
            <v/>
          </cell>
          <cell r="E47">
            <v>0</v>
          </cell>
          <cell r="F47" t="str">
            <v/>
          </cell>
        </row>
        <row r="48">
          <cell r="D48" t="str">
            <v/>
          </cell>
          <cell r="E48">
            <v>0</v>
          </cell>
          <cell r="F48" t="str">
            <v/>
          </cell>
        </row>
        <row r="49">
          <cell r="D49" t="str">
            <v/>
          </cell>
          <cell r="E49">
            <v>0</v>
          </cell>
          <cell r="F49" t="str">
            <v/>
          </cell>
        </row>
        <row r="50">
          <cell r="D50" t="str">
            <v/>
          </cell>
          <cell r="E50">
            <v>0</v>
          </cell>
          <cell r="F50" t="str">
            <v/>
          </cell>
        </row>
      </sheetData>
      <sheetData sheetId="4">
        <row r="4">
          <cell r="A4">
            <v>270</v>
          </cell>
          <cell r="B4">
            <v>0.0013062500000000001</v>
          </cell>
          <cell r="D4" t="str">
            <v>Izzy Fox</v>
          </cell>
          <cell r="E4">
            <v>86</v>
          </cell>
          <cell r="F4" t="str">
            <v>AW</v>
          </cell>
          <cell r="H4">
            <v>156</v>
          </cell>
          <cell r="I4">
            <v>0.0011966435185185185</v>
          </cell>
          <cell r="K4" t="str">
            <v>Samuel Lindsey-Halls</v>
          </cell>
          <cell r="L4">
            <v>96</v>
          </cell>
          <cell r="M4" t="str">
            <v>AW</v>
          </cell>
        </row>
        <row r="5">
          <cell r="A5">
            <v>286</v>
          </cell>
          <cell r="B5">
            <v>0.0013067129629629629</v>
          </cell>
          <cell r="D5" t="str">
            <v>Khadijah Gaye</v>
          </cell>
          <cell r="E5">
            <v>86</v>
          </cell>
          <cell r="F5" t="str">
            <v>AW</v>
          </cell>
          <cell r="H5">
            <v>159</v>
          </cell>
          <cell r="I5">
            <v>0.0012332175925925926</v>
          </cell>
          <cell r="K5" t="str">
            <v>Liam Gould</v>
          </cell>
          <cell r="L5">
            <v>93</v>
          </cell>
          <cell r="M5" t="str">
            <v/>
          </cell>
        </row>
        <row r="6">
          <cell r="A6">
            <v>10</v>
          </cell>
          <cell r="B6">
            <v>0.0013296296296296296</v>
          </cell>
          <cell r="D6" t="str">
            <v>Erin Ackroyd</v>
          </cell>
          <cell r="E6">
            <v>84</v>
          </cell>
          <cell r="F6" t="str">
            <v>AW</v>
          </cell>
          <cell r="H6">
            <v>253</v>
          </cell>
          <cell r="I6">
            <v>0.0012953703703703706</v>
          </cell>
          <cell r="K6" t="str">
            <v>Daniel Lewis</v>
          </cell>
          <cell r="L6">
            <v>87</v>
          </cell>
          <cell r="M6" t="str">
            <v/>
          </cell>
        </row>
        <row r="7">
          <cell r="A7">
            <v>268</v>
          </cell>
          <cell r="B7">
            <v>0.001335648148148148</v>
          </cell>
          <cell r="D7" t="str">
            <v>Clare McGonnell</v>
          </cell>
          <cell r="E7">
            <v>83</v>
          </cell>
          <cell r="F7" t="str">
            <v/>
          </cell>
          <cell r="H7">
            <v>228</v>
          </cell>
          <cell r="I7">
            <v>0.0013233796296296299</v>
          </cell>
          <cell r="K7" t="str">
            <v>Jacob Sheikh</v>
          </cell>
          <cell r="L7">
            <v>84</v>
          </cell>
          <cell r="M7" t="str">
            <v/>
          </cell>
        </row>
        <row r="8">
          <cell r="A8">
            <v>392</v>
          </cell>
          <cell r="B8">
            <v>0.001355902777777778</v>
          </cell>
          <cell r="D8" t="str">
            <v>Tomi Adejuwon</v>
          </cell>
          <cell r="E8">
            <v>81</v>
          </cell>
          <cell r="F8" t="str">
            <v/>
          </cell>
          <cell r="H8">
            <v>298</v>
          </cell>
          <cell r="I8">
            <v>0.0013499999999999999</v>
          </cell>
          <cell r="K8" t="str">
            <v>Louie Bellanti</v>
          </cell>
          <cell r="L8">
            <v>82</v>
          </cell>
          <cell r="M8" t="str">
            <v/>
          </cell>
        </row>
        <row r="9">
          <cell r="A9">
            <v>354</v>
          </cell>
          <cell r="B9">
            <v>0.0013861111111111112</v>
          </cell>
          <cell r="D9" t="str">
            <v>Molly Staunton</v>
          </cell>
          <cell r="E9">
            <v>78</v>
          </cell>
          <cell r="F9" t="str">
            <v/>
          </cell>
          <cell r="H9">
            <v>178</v>
          </cell>
          <cell r="I9">
            <v>0.0013891203703703704</v>
          </cell>
          <cell r="K9" t="str">
            <v>Jack Britton</v>
          </cell>
          <cell r="L9">
            <v>78</v>
          </cell>
          <cell r="M9" t="str">
            <v/>
          </cell>
        </row>
        <row r="10">
          <cell r="A10">
            <v>6</v>
          </cell>
          <cell r="B10">
            <v>0.0013918981481481482</v>
          </cell>
          <cell r="D10" t="str">
            <v>Natalie Foster</v>
          </cell>
          <cell r="E10">
            <v>78</v>
          </cell>
          <cell r="F10" t="str">
            <v/>
          </cell>
          <cell r="H10">
            <v>359</v>
          </cell>
          <cell r="I10">
            <v>0.0014127314814814816</v>
          </cell>
          <cell r="K10" t="str">
            <v>Harry Roberts</v>
          </cell>
          <cell r="L10">
            <v>76</v>
          </cell>
          <cell r="M10" t="str">
            <v/>
          </cell>
        </row>
        <row r="11">
          <cell r="A11">
            <v>356</v>
          </cell>
          <cell r="B11">
            <v>0.0014339120370370371</v>
          </cell>
          <cell r="D11" t="str">
            <v>Mia Woodley</v>
          </cell>
          <cell r="E11">
            <v>74</v>
          </cell>
          <cell r="F11" t="str">
            <v/>
          </cell>
          <cell r="H11">
            <v>272</v>
          </cell>
          <cell r="I11">
            <v>0.0014194444444444445</v>
          </cell>
          <cell r="K11" t="str">
            <v>James Hall</v>
          </cell>
          <cell r="L11">
            <v>75</v>
          </cell>
          <cell r="M11" t="str">
            <v/>
          </cell>
        </row>
        <row r="12">
          <cell r="A12">
            <v>329</v>
          </cell>
          <cell r="B12">
            <v>0.001449305555555556</v>
          </cell>
          <cell r="D12" t="str">
            <v>Kimberley Ellery</v>
          </cell>
          <cell r="E12">
            <v>72</v>
          </cell>
          <cell r="F12" t="str">
            <v/>
          </cell>
          <cell r="H12">
            <v>175</v>
          </cell>
          <cell r="I12">
            <v>0.001430787037037037</v>
          </cell>
          <cell r="K12" t="str">
            <v>Arthur Saldaev</v>
          </cell>
          <cell r="L12">
            <v>74</v>
          </cell>
          <cell r="M12" t="str">
            <v/>
          </cell>
        </row>
        <row r="13">
          <cell r="A13">
            <v>382</v>
          </cell>
          <cell r="B13">
            <v>0.0014598379629629631</v>
          </cell>
          <cell r="D13" t="str">
            <v>Katelyn Broadley</v>
          </cell>
          <cell r="E13">
            <v>71</v>
          </cell>
          <cell r="F13" t="str">
            <v/>
          </cell>
          <cell r="H13">
            <v>104</v>
          </cell>
          <cell r="I13">
            <v>0.0015150462962962962</v>
          </cell>
          <cell r="K13" t="str">
            <v>Tigran Kovalov</v>
          </cell>
          <cell r="L13">
            <v>66</v>
          </cell>
          <cell r="M13" t="str">
            <v/>
          </cell>
        </row>
        <row r="14">
          <cell r="A14">
            <v>378</v>
          </cell>
          <cell r="B14">
            <v>0.0014628472222222222</v>
          </cell>
          <cell r="D14" t="str">
            <v>Chloe Swindells</v>
          </cell>
          <cell r="E14">
            <v>71</v>
          </cell>
          <cell r="F14" t="str">
            <v/>
          </cell>
          <cell r="H14" t="str">
            <v> </v>
          </cell>
          <cell r="I14" t="str">
            <v> </v>
          </cell>
          <cell r="K14" t="str">
            <v> </v>
          </cell>
          <cell r="L14" t="e">
            <v>#N/A</v>
          </cell>
          <cell r="M14" t="str">
            <v/>
          </cell>
        </row>
        <row r="15">
          <cell r="A15">
            <v>212</v>
          </cell>
          <cell r="B15">
            <v>0.0012255787037037038</v>
          </cell>
          <cell r="D15" t="str">
            <v>Kirsten Fraser</v>
          </cell>
          <cell r="E15">
            <v>94</v>
          </cell>
          <cell r="F15" t="str">
            <v>AW</v>
          </cell>
          <cell r="H15" t="str">
            <v> </v>
          </cell>
          <cell r="I15" t="str">
            <v> </v>
          </cell>
          <cell r="K15" t="str">
            <v> </v>
          </cell>
          <cell r="L15" t="e">
            <v>#N/A</v>
          </cell>
          <cell r="M15" t="str">
            <v/>
          </cell>
        </row>
        <row r="16">
          <cell r="A16">
            <v>175</v>
          </cell>
          <cell r="B16">
            <v>0.0012807870370370369</v>
          </cell>
          <cell r="D16" t="str">
            <v>Jacqueline Heller</v>
          </cell>
          <cell r="E16">
            <v>88</v>
          </cell>
          <cell r="F16" t="str">
            <v>AW</v>
          </cell>
          <cell r="H16" t="str">
            <v> </v>
          </cell>
          <cell r="I16" t="str">
            <v> </v>
          </cell>
          <cell r="K16" t="str">
            <v> </v>
          </cell>
          <cell r="L16" t="e">
            <v>#N/A</v>
          </cell>
          <cell r="M16" t="str">
            <v/>
          </cell>
        </row>
        <row r="17">
          <cell r="A17">
            <v>165</v>
          </cell>
          <cell r="B17">
            <v>0.0012922453703703705</v>
          </cell>
          <cell r="D17" t="str">
            <v>Elizabeth Ryan</v>
          </cell>
          <cell r="E17">
            <v>87</v>
          </cell>
          <cell r="F17" t="str">
            <v>AW</v>
          </cell>
          <cell r="H17" t="str">
            <v> </v>
          </cell>
          <cell r="I17" t="str">
            <v>  </v>
          </cell>
          <cell r="K17" t="str">
            <v> </v>
          </cell>
          <cell r="L17" t="e">
            <v>#N/A</v>
          </cell>
          <cell r="M17" t="str">
            <v/>
          </cell>
        </row>
        <row r="18">
          <cell r="A18">
            <v>275</v>
          </cell>
          <cell r="B18">
            <v>0.0013173611111111112</v>
          </cell>
          <cell r="D18" t="str">
            <v>Emily Greensmith</v>
          </cell>
          <cell r="E18">
            <v>85</v>
          </cell>
          <cell r="F18" t="str">
            <v>AW</v>
          </cell>
          <cell r="H18" t="str">
            <v> </v>
          </cell>
          <cell r="I18" t="str">
            <v> </v>
          </cell>
          <cell r="K18" t="str">
            <v> </v>
          </cell>
          <cell r="L18" t="e">
            <v>#N/A</v>
          </cell>
          <cell r="M18" t="str">
            <v/>
          </cell>
        </row>
        <row r="19">
          <cell r="A19">
            <v>268</v>
          </cell>
          <cell r="B19">
            <v>0.0013226851851851852</v>
          </cell>
          <cell r="D19" t="str">
            <v>Clare McGonnell</v>
          </cell>
          <cell r="E19">
            <v>84</v>
          </cell>
          <cell r="F19" t="str">
            <v>AW</v>
          </cell>
          <cell r="H19" t="str">
            <v> </v>
          </cell>
          <cell r="I19" t="str">
            <v> </v>
          </cell>
          <cell r="K19" t="str">
            <v> </v>
          </cell>
          <cell r="L19" t="e">
            <v>#N/A</v>
          </cell>
          <cell r="M19" t="str">
            <v/>
          </cell>
        </row>
        <row r="20">
          <cell r="A20">
            <v>325</v>
          </cell>
          <cell r="B20">
            <v>0.0013377314814814816</v>
          </cell>
          <cell r="D20" t="str">
            <v>Mia Corbin</v>
          </cell>
          <cell r="E20">
            <v>83</v>
          </cell>
          <cell r="F20" t="str">
            <v/>
          </cell>
          <cell r="H20" t="str">
            <v> </v>
          </cell>
          <cell r="I20" t="str">
            <v> </v>
          </cell>
          <cell r="K20" t="str">
            <v> </v>
          </cell>
          <cell r="L20" t="e">
            <v>#N/A</v>
          </cell>
          <cell r="M20" t="str">
            <v/>
          </cell>
        </row>
        <row r="21">
          <cell r="A21">
            <v>324</v>
          </cell>
          <cell r="B21">
            <v>0.0013807870370370371</v>
          </cell>
          <cell r="D21" t="str">
            <v>Denise Spencer</v>
          </cell>
          <cell r="E21">
            <v>79</v>
          </cell>
          <cell r="F21" t="str">
            <v/>
          </cell>
          <cell r="H21" t="str">
            <v> </v>
          </cell>
          <cell r="I21" t="str">
            <v> </v>
          </cell>
          <cell r="K21" t="str">
            <v> </v>
          </cell>
          <cell r="L21" t="e">
            <v>#N/A</v>
          </cell>
          <cell r="M21" t="str">
            <v/>
          </cell>
        </row>
        <row r="22">
          <cell r="A22">
            <v>336</v>
          </cell>
          <cell r="B22">
            <v>0.0014306712962962962</v>
          </cell>
          <cell r="D22" t="str">
            <v>Rose Daser</v>
          </cell>
          <cell r="E22">
            <v>74</v>
          </cell>
          <cell r="F22" t="str">
            <v/>
          </cell>
          <cell r="H22" t="str">
            <v> </v>
          </cell>
          <cell r="I22" t="str">
            <v> </v>
          </cell>
          <cell r="K22" t="str">
            <v> </v>
          </cell>
          <cell r="L22" t="e">
            <v>#N/A</v>
          </cell>
          <cell r="M22" t="str">
            <v/>
          </cell>
        </row>
        <row r="23">
          <cell r="A23">
            <v>292</v>
          </cell>
          <cell r="B23">
            <v>0.001439236111111111</v>
          </cell>
          <cell r="D23" t="str">
            <v>Sophie Greensmith</v>
          </cell>
          <cell r="E23">
            <v>73</v>
          </cell>
          <cell r="F23" t="str">
            <v/>
          </cell>
          <cell r="H23" t="str">
            <v> </v>
          </cell>
          <cell r="I23" t="str">
            <v> </v>
          </cell>
          <cell r="K23" t="str">
            <v> </v>
          </cell>
          <cell r="L23" t="e">
            <v>#N/A</v>
          </cell>
          <cell r="M23" t="str">
            <v/>
          </cell>
        </row>
        <row r="24">
          <cell r="A24">
            <v>368</v>
          </cell>
          <cell r="B24">
            <v>0.0014398148148148148</v>
          </cell>
          <cell r="D24" t="str">
            <v>Ruby Dale</v>
          </cell>
          <cell r="E24">
            <v>73</v>
          </cell>
          <cell r="F24" t="str">
            <v/>
          </cell>
          <cell r="H24" t="str">
            <v> </v>
          </cell>
          <cell r="I24" t="str">
            <v> </v>
          </cell>
          <cell r="K24" t="str">
            <v> </v>
          </cell>
          <cell r="L24" t="e">
            <v>#N/A</v>
          </cell>
          <cell r="M24" t="str">
            <v/>
          </cell>
        </row>
        <row r="25">
          <cell r="A25">
            <v>360</v>
          </cell>
          <cell r="B25">
            <v>0.0014819444444444444</v>
          </cell>
          <cell r="D25" t="str">
            <v>Sophie Winters</v>
          </cell>
          <cell r="E25">
            <v>69</v>
          </cell>
          <cell r="F25" t="str">
            <v/>
          </cell>
          <cell r="K25" t="str">
            <v/>
          </cell>
          <cell r="L25">
            <v>0</v>
          </cell>
          <cell r="M25" t="str">
            <v/>
          </cell>
        </row>
        <row r="26">
          <cell r="A26">
            <v>5</v>
          </cell>
          <cell r="B26">
            <v>0.0015599537037037038</v>
          </cell>
          <cell r="D26" t="str">
            <v>Abigail Foster</v>
          </cell>
          <cell r="E26">
            <v>62</v>
          </cell>
          <cell r="F26" t="str">
            <v/>
          </cell>
          <cell r="K26" t="str">
            <v/>
          </cell>
          <cell r="L26">
            <v>0</v>
          </cell>
          <cell r="M26" t="str">
            <v/>
          </cell>
        </row>
        <row r="27">
          <cell r="A27">
            <v>258</v>
          </cell>
          <cell r="B27">
            <v>0.0013226851851851852</v>
          </cell>
          <cell r="D27" t="str">
            <v>Charlotte Bigmore</v>
          </cell>
          <cell r="E27">
            <v>84</v>
          </cell>
          <cell r="F27" t="str">
            <v>AW</v>
          </cell>
          <cell r="K27" t="str">
            <v/>
          </cell>
          <cell r="L27">
            <v>0</v>
          </cell>
          <cell r="M27" t="str">
            <v/>
          </cell>
        </row>
        <row r="28">
          <cell r="D28" t="str">
            <v/>
          </cell>
          <cell r="E28">
            <v>0</v>
          </cell>
          <cell r="F28" t="str">
            <v/>
          </cell>
          <cell r="K28" t="str">
            <v/>
          </cell>
          <cell r="L28">
            <v>0</v>
          </cell>
          <cell r="M28" t="str">
            <v/>
          </cell>
        </row>
        <row r="29">
          <cell r="D29" t="str">
            <v/>
          </cell>
          <cell r="E29">
            <v>0</v>
          </cell>
          <cell r="F29" t="str">
            <v/>
          </cell>
          <cell r="K29" t="str">
            <v/>
          </cell>
          <cell r="L29">
            <v>0</v>
          </cell>
          <cell r="M29" t="str">
            <v/>
          </cell>
        </row>
        <row r="30">
          <cell r="D30" t="str">
            <v/>
          </cell>
          <cell r="E30">
            <v>0</v>
          </cell>
          <cell r="F30" t="str">
            <v/>
          </cell>
          <cell r="K30" t="str">
            <v/>
          </cell>
          <cell r="L30">
            <v>0</v>
          </cell>
          <cell r="M30" t="str">
            <v/>
          </cell>
        </row>
        <row r="31">
          <cell r="D31" t="str">
            <v/>
          </cell>
          <cell r="E31">
            <v>0</v>
          </cell>
          <cell r="F31" t="str">
            <v/>
          </cell>
          <cell r="K31" t="str">
            <v/>
          </cell>
          <cell r="L31">
            <v>0</v>
          </cell>
          <cell r="M31" t="str">
            <v/>
          </cell>
        </row>
        <row r="32">
          <cell r="D32" t="str">
            <v/>
          </cell>
          <cell r="E32">
            <v>0</v>
          </cell>
          <cell r="F32" t="str">
            <v/>
          </cell>
          <cell r="K32" t="str">
            <v/>
          </cell>
          <cell r="L32">
            <v>0</v>
          </cell>
          <cell r="M32" t="str">
            <v/>
          </cell>
        </row>
        <row r="33">
          <cell r="D33" t="str">
            <v/>
          </cell>
          <cell r="E33">
            <v>0</v>
          </cell>
          <cell r="F33" t="str">
            <v/>
          </cell>
          <cell r="K33" t="str">
            <v/>
          </cell>
          <cell r="L33">
            <v>0</v>
          </cell>
          <cell r="M33" t="str">
            <v/>
          </cell>
        </row>
        <row r="34">
          <cell r="D34" t="str">
            <v/>
          </cell>
          <cell r="E34">
            <v>0</v>
          </cell>
          <cell r="F34" t="str">
            <v/>
          </cell>
          <cell r="K34" t="str">
            <v/>
          </cell>
          <cell r="L34">
            <v>0</v>
          </cell>
          <cell r="M34" t="str">
            <v/>
          </cell>
        </row>
        <row r="35">
          <cell r="D35" t="str">
            <v/>
          </cell>
          <cell r="E35">
            <v>0</v>
          </cell>
          <cell r="F35" t="str">
            <v/>
          </cell>
          <cell r="K35" t="str">
            <v/>
          </cell>
          <cell r="L35">
            <v>0</v>
          </cell>
          <cell r="M35" t="str">
            <v/>
          </cell>
        </row>
        <row r="36">
          <cell r="D36" t="str">
            <v/>
          </cell>
          <cell r="E36">
            <v>0</v>
          </cell>
          <cell r="F36" t="str">
            <v/>
          </cell>
          <cell r="K36" t="str">
            <v/>
          </cell>
          <cell r="L36">
            <v>0</v>
          </cell>
          <cell r="M36" t="str">
            <v/>
          </cell>
        </row>
        <row r="37">
          <cell r="D37" t="str">
            <v/>
          </cell>
          <cell r="E37">
            <v>0</v>
          </cell>
          <cell r="F37" t="str">
            <v/>
          </cell>
          <cell r="K37" t="str">
            <v/>
          </cell>
          <cell r="L37">
            <v>0</v>
          </cell>
          <cell r="M37" t="str">
            <v/>
          </cell>
        </row>
        <row r="38">
          <cell r="D38" t="str">
            <v/>
          </cell>
          <cell r="E38">
            <v>0</v>
          </cell>
          <cell r="F38" t="str">
            <v/>
          </cell>
          <cell r="K38" t="str">
            <v/>
          </cell>
          <cell r="L38">
            <v>0</v>
          </cell>
          <cell r="M38" t="str">
            <v/>
          </cell>
        </row>
        <row r="39">
          <cell r="D39" t="str">
            <v/>
          </cell>
          <cell r="E39">
            <v>0</v>
          </cell>
          <cell r="F39" t="str">
            <v/>
          </cell>
          <cell r="K39" t="str">
            <v/>
          </cell>
          <cell r="L39">
            <v>0</v>
          </cell>
          <cell r="M39" t="str">
            <v/>
          </cell>
        </row>
        <row r="40">
          <cell r="D40" t="str">
            <v/>
          </cell>
          <cell r="E40">
            <v>0</v>
          </cell>
          <cell r="F40" t="str">
            <v/>
          </cell>
        </row>
        <row r="41">
          <cell r="D41" t="str">
            <v/>
          </cell>
          <cell r="E41">
            <v>0</v>
          </cell>
          <cell r="F41" t="str">
            <v/>
          </cell>
        </row>
        <row r="42">
          <cell r="D42" t="str">
            <v/>
          </cell>
          <cell r="E42">
            <v>0</v>
          </cell>
          <cell r="F42" t="str">
            <v/>
          </cell>
        </row>
      </sheetData>
      <sheetData sheetId="5">
        <row r="4">
          <cell r="A4">
            <v>212</v>
          </cell>
          <cell r="B4">
            <v>3.69</v>
          </cell>
          <cell r="D4" t="str">
            <v>Kirsten Fraser</v>
          </cell>
          <cell r="E4">
            <v>43</v>
          </cell>
          <cell r="F4" t="str">
            <v/>
          </cell>
          <cell r="H4">
            <v>104</v>
          </cell>
          <cell r="I4">
            <v>3.39</v>
          </cell>
          <cell r="K4" t="str">
            <v>Tigran Kovalov</v>
          </cell>
          <cell r="L4">
            <v>35</v>
          </cell>
          <cell r="M4" t="str">
            <v/>
          </cell>
        </row>
        <row r="5">
          <cell r="B5" t="str">
            <v> </v>
          </cell>
          <cell r="D5" t="str">
            <v/>
          </cell>
          <cell r="E5" t="e">
            <v>#N/A</v>
          </cell>
          <cell r="F5" t="str">
            <v>AW</v>
          </cell>
          <cell r="H5">
            <v>159</v>
          </cell>
          <cell r="I5">
            <v>4.14</v>
          </cell>
          <cell r="K5" t="str">
            <v>Liam Gould</v>
          </cell>
          <cell r="L5">
            <v>55</v>
          </cell>
          <cell r="M5" t="str">
            <v/>
          </cell>
        </row>
        <row r="6">
          <cell r="A6">
            <v>270</v>
          </cell>
          <cell r="B6">
            <v>4.12</v>
          </cell>
          <cell r="D6" t="str">
            <v>Izzy Fox</v>
          </cell>
          <cell r="E6">
            <v>55</v>
          </cell>
          <cell r="F6" t="str">
            <v>AW</v>
          </cell>
          <cell r="H6">
            <v>175</v>
          </cell>
          <cell r="I6">
            <v>3</v>
          </cell>
          <cell r="K6" t="str">
            <v>Arthur Saldaev</v>
          </cell>
          <cell r="L6">
            <v>26</v>
          </cell>
          <cell r="M6" t="str">
            <v/>
          </cell>
        </row>
        <row r="7">
          <cell r="A7">
            <v>286</v>
          </cell>
          <cell r="B7">
            <v>3.4</v>
          </cell>
          <cell r="D7" t="str">
            <v>Khadijah Gaye</v>
          </cell>
          <cell r="E7">
            <v>36</v>
          </cell>
          <cell r="F7" t="str">
            <v/>
          </cell>
          <cell r="H7">
            <v>228</v>
          </cell>
          <cell r="I7">
            <v>3.47</v>
          </cell>
          <cell r="K7" t="str">
            <v>Jacob Sheikh</v>
          </cell>
          <cell r="L7">
            <v>37</v>
          </cell>
          <cell r="M7" t="str">
            <v/>
          </cell>
        </row>
        <row r="8">
          <cell r="A8">
            <v>324</v>
          </cell>
          <cell r="B8">
            <v>3.58</v>
          </cell>
          <cell r="D8" t="str">
            <v>Denise Spencer</v>
          </cell>
          <cell r="E8">
            <v>40</v>
          </cell>
          <cell r="F8" t="str">
            <v/>
          </cell>
          <cell r="H8">
            <v>272</v>
          </cell>
          <cell r="I8">
            <v>4.35</v>
          </cell>
          <cell r="K8" t="str">
            <v>James Hall</v>
          </cell>
          <cell r="L8">
            <v>62</v>
          </cell>
          <cell r="M8" t="str">
            <v/>
          </cell>
        </row>
        <row r="9">
          <cell r="A9">
            <v>329</v>
          </cell>
          <cell r="B9">
            <v>2.95</v>
          </cell>
          <cell r="D9" t="str">
            <v>Kimberley Ellery</v>
          </cell>
          <cell r="E9">
            <v>24</v>
          </cell>
          <cell r="F9" t="str">
            <v/>
          </cell>
          <cell r="H9">
            <v>298</v>
          </cell>
          <cell r="I9">
            <v>3.1</v>
          </cell>
          <cell r="K9" t="str">
            <v>Louie Bellanti</v>
          </cell>
          <cell r="L9">
            <v>28</v>
          </cell>
          <cell r="M9" t="str">
            <v/>
          </cell>
        </row>
        <row r="10">
          <cell r="D10" t="str">
            <v/>
          </cell>
          <cell r="E10">
            <v>0</v>
          </cell>
          <cell r="F10" t="str">
            <v/>
          </cell>
          <cell r="H10">
            <v>156</v>
          </cell>
          <cell r="I10">
            <v>4.19</v>
          </cell>
          <cell r="K10" t="str">
            <v>Samuel Lindsey-Halls</v>
          </cell>
          <cell r="L10">
            <v>57</v>
          </cell>
          <cell r="M10" t="str">
            <v/>
          </cell>
        </row>
        <row r="11">
          <cell r="A11">
            <v>356</v>
          </cell>
          <cell r="B11">
            <v>4.09</v>
          </cell>
          <cell r="D11" t="str">
            <v>Mia Woodley</v>
          </cell>
          <cell r="E11">
            <v>54</v>
          </cell>
          <cell r="F11" t="str">
            <v>AW</v>
          </cell>
          <cell r="H11">
            <v>178</v>
          </cell>
          <cell r="I11">
            <v>4.46</v>
          </cell>
          <cell r="K11" t="str">
            <v>Jack Britton</v>
          </cell>
          <cell r="L11">
            <v>66</v>
          </cell>
          <cell r="M11" t="str">
            <v/>
          </cell>
        </row>
        <row r="12">
          <cell r="A12">
            <v>360</v>
          </cell>
          <cell r="B12">
            <v>3.96</v>
          </cell>
          <cell r="D12" t="str">
            <v>Sophie Winters</v>
          </cell>
          <cell r="E12">
            <v>50</v>
          </cell>
          <cell r="F12" t="str">
            <v>AW</v>
          </cell>
          <cell r="H12">
            <v>253</v>
          </cell>
          <cell r="I12">
            <v>3.47</v>
          </cell>
          <cell r="K12" t="str">
            <v>Daniel Lewis</v>
          </cell>
          <cell r="L12">
            <v>37</v>
          </cell>
          <cell r="M12" t="str">
            <v/>
          </cell>
        </row>
        <row r="13">
          <cell r="A13">
            <v>378</v>
          </cell>
          <cell r="B13">
            <v>2.84</v>
          </cell>
          <cell r="D13" t="str">
            <v>Chloe Swindells</v>
          </cell>
          <cell r="E13">
            <v>22</v>
          </cell>
          <cell r="F13" t="str">
            <v/>
          </cell>
          <cell r="H13">
            <v>359</v>
          </cell>
          <cell r="I13">
            <v>3.48</v>
          </cell>
          <cell r="K13" t="str">
            <v>Harry Roberts</v>
          </cell>
          <cell r="L13">
            <v>38</v>
          </cell>
          <cell r="M13" t="str">
            <v/>
          </cell>
        </row>
        <row r="14">
          <cell r="A14">
            <v>392</v>
          </cell>
          <cell r="B14">
            <v>5.05</v>
          </cell>
          <cell r="D14" t="str">
            <v>Tomi Adejuwon</v>
          </cell>
          <cell r="E14">
            <v>86</v>
          </cell>
          <cell r="F14" t="str">
            <v>AW</v>
          </cell>
          <cell r="H14" t="str">
            <v> </v>
          </cell>
          <cell r="I14" t="str">
            <v> </v>
          </cell>
          <cell r="K14" t="str">
            <v> </v>
          </cell>
          <cell r="L14" t="e">
            <v>#N/A</v>
          </cell>
          <cell r="M14" t="str">
            <v/>
          </cell>
        </row>
        <row r="15">
          <cell r="A15">
            <v>5</v>
          </cell>
          <cell r="B15">
            <v>3.25</v>
          </cell>
          <cell r="D15" t="str">
            <v>Abigail Foster</v>
          </cell>
          <cell r="E15">
            <v>32</v>
          </cell>
          <cell r="F15" t="str">
            <v/>
          </cell>
          <cell r="H15" t="str">
            <v> </v>
          </cell>
          <cell r="I15" t="str">
            <v> </v>
          </cell>
          <cell r="K15" t="str">
            <v> </v>
          </cell>
          <cell r="L15" t="e">
            <v>#N/A</v>
          </cell>
          <cell r="M15" t="str">
            <v/>
          </cell>
        </row>
        <row r="16">
          <cell r="A16">
            <v>10</v>
          </cell>
          <cell r="B16">
            <v>3.64</v>
          </cell>
          <cell r="D16" t="str">
            <v>Erin Ackroyd</v>
          </cell>
          <cell r="E16">
            <v>42</v>
          </cell>
          <cell r="F16" t="str">
            <v/>
          </cell>
          <cell r="H16" t="str">
            <v> </v>
          </cell>
          <cell r="I16" t="str">
            <v> </v>
          </cell>
          <cell r="K16" t="str">
            <v> </v>
          </cell>
          <cell r="L16" t="e">
            <v>#N/A</v>
          </cell>
          <cell r="M16" t="str">
            <v/>
          </cell>
        </row>
        <row r="17">
          <cell r="A17">
            <v>175</v>
          </cell>
          <cell r="B17">
            <v>3.48</v>
          </cell>
          <cell r="D17" t="str">
            <v>Jacqueline Heller</v>
          </cell>
          <cell r="E17">
            <v>38</v>
          </cell>
          <cell r="F17" t="str">
            <v/>
          </cell>
          <cell r="H17" t="str">
            <v> </v>
          </cell>
          <cell r="I17" t="str">
            <v> </v>
          </cell>
          <cell r="K17" t="str">
            <v> </v>
          </cell>
          <cell r="L17" t="e">
            <v>#N/A</v>
          </cell>
          <cell r="M17" t="str">
            <v/>
          </cell>
        </row>
        <row r="18">
          <cell r="A18">
            <v>258</v>
          </cell>
          <cell r="B18">
            <v>4.47</v>
          </cell>
          <cell r="D18" t="str">
            <v>Charlotte Bigmore</v>
          </cell>
          <cell r="E18">
            <v>66</v>
          </cell>
          <cell r="F18" t="str">
            <v>AW</v>
          </cell>
          <cell r="H18" t="str">
            <v> </v>
          </cell>
          <cell r="I18" t="str">
            <v> </v>
          </cell>
          <cell r="K18" t="str">
            <v> </v>
          </cell>
          <cell r="L18" t="e">
            <v>#N/A</v>
          </cell>
          <cell r="M18" t="str">
            <v/>
          </cell>
        </row>
        <row r="19">
          <cell r="A19">
            <v>268</v>
          </cell>
          <cell r="B19">
            <v>3.8</v>
          </cell>
          <cell r="D19" t="str">
            <v>Clare McGonnell</v>
          </cell>
          <cell r="E19">
            <v>46</v>
          </cell>
          <cell r="F19" t="str">
            <v>AW</v>
          </cell>
          <cell r="H19" t="str">
            <v> </v>
          </cell>
          <cell r="I19" t="str">
            <v> </v>
          </cell>
          <cell r="K19" t="str">
            <v> </v>
          </cell>
          <cell r="L19" t="e">
            <v>#N/A</v>
          </cell>
          <cell r="M19" t="str">
            <v/>
          </cell>
        </row>
        <row r="20">
          <cell r="A20">
            <v>275</v>
          </cell>
          <cell r="B20">
            <v>4.42</v>
          </cell>
          <cell r="D20" t="str">
            <v>Emily Greensmith</v>
          </cell>
          <cell r="E20">
            <v>65</v>
          </cell>
          <cell r="F20" t="str">
            <v>AW</v>
          </cell>
          <cell r="H20" t="str">
            <v> </v>
          </cell>
          <cell r="I20" t="str">
            <v> </v>
          </cell>
          <cell r="K20" t="str">
            <v> </v>
          </cell>
          <cell r="L20" t="e">
            <v>#N/A</v>
          </cell>
          <cell r="M20" t="str">
            <v/>
          </cell>
        </row>
        <row r="21">
          <cell r="A21">
            <v>292</v>
          </cell>
          <cell r="B21">
            <v>3.82</v>
          </cell>
          <cell r="D21" t="str">
            <v>Sophie Greensmith</v>
          </cell>
          <cell r="E21">
            <v>46</v>
          </cell>
          <cell r="F21" t="str">
            <v>AW</v>
          </cell>
          <cell r="H21" t="str">
            <v> </v>
          </cell>
          <cell r="I21" t="str">
            <v> </v>
          </cell>
          <cell r="K21" t="str">
            <v> </v>
          </cell>
          <cell r="L21" t="e">
            <v>#N/A</v>
          </cell>
          <cell r="M21" t="str">
            <v/>
          </cell>
        </row>
        <row r="22">
          <cell r="A22">
            <v>325</v>
          </cell>
          <cell r="B22">
            <v>3.29</v>
          </cell>
          <cell r="D22" t="str">
            <v>Mia Corbin</v>
          </cell>
          <cell r="E22">
            <v>33</v>
          </cell>
          <cell r="F22" t="str">
            <v/>
          </cell>
          <cell r="H22" t="str">
            <v> </v>
          </cell>
          <cell r="I22" t="str">
            <v> </v>
          </cell>
          <cell r="K22" t="str">
            <v> </v>
          </cell>
          <cell r="L22" t="e">
            <v>#N/A</v>
          </cell>
          <cell r="M22" t="str">
            <v/>
          </cell>
        </row>
        <row r="23">
          <cell r="A23">
            <v>336</v>
          </cell>
          <cell r="B23">
            <v>3.79</v>
          </cell>
          <cell r="D23" t="str">
            <v>Rose Daser</v>
          </cell>
          <cell r="E23">
            <v>45</v>
          </cell>
          <cell r="F23" t="str">
            <v/>
          </cell>
          <cell r="H23" t="str">
            <v> </v>
          </cell>
          <cell r="K23" t="str">
            <v> </v>
          </cell>
          <cell r="L23">
            <v>0</v>
          </cell>
          <cell r="M23" t="str">
            <v/>
          </cell>
        </row>
        <row r="24">
          <cell r="A24">
            <v>354</v>
          </cell>
          <cell r="B24">
            <v>3.49</v>
          </cell>
          <cell r="D24" t="str">
            <v>Molly Staunton</v>
          </cell>
          <cell r="E24">
            <v>38</v>
          </cell>
          <cell r="F24" t="str">
            <v/>
          </cell>
          <cell r="H24" t="str">
            <v> </v>
          </cell>
          <cell r="K24" t="str">
            <v> </v>
          </cell>
          <cell r="L24">
            <v>0</v>
          </cell>
          <cell r="M24" t="str">
            <v/>
          </cell>
        </row>
        <row r="25">
          <cell r="A25">
            <v>368</v>
          </cell>
          <cell r="B25">
            <v>3.34</v>
          </cell>
          <cell r="D25" t="str">
            <v>Ruby Dale</v>
          </cell>
          <cell r="E25">
            <v>34</v>
          </cell>
          <cell r="F25" t="str">
            <v/>
          </cell>
          <cell r="K25" t="str">
            <v/>
          </cell>
          <cell r="L25">
            <v>0</v>
          </cell>
          <cell r="M25" t="str">
            <v/>
          </cell>
        </row>
        <row r="26">
          <cell r="A26">
            <v>382</v>
          </cell>
          <cell r="B26">
            <v>3.39</v>
          </cell>
          <cell r="D26" t="str">
            <v>Katelyn Broadley</v>
          </cell>
          <cell r="E26">
            <v>35</v>
          </cell>
          <cell r="F26" t="str">
            <v/>
          </cell>
          <cell r="K26" t="str">
            <v/>
          </cell>
          <cell r="L26">
            <v>0</v>
          </cell>
          <cell r="M26" t="str">
            <v/>
          </cell>
        </row>
        <row r="27">
          <cell r="A27">
            <v>6</v>
          </cell>
          <cell r="B27">
            <v>3.66</v>
          </cell>
          <cell r="D27" t="str">
            <v>Natalie Foster</v>
          </cell>
          <cell r="E27">
            <v>42</v>
          </cell>
          <cell r="F27" t="str">
            <v/>
          </cell>
          <cell r="K27" t="str">
            <v/>
          </cell>
          <cell r="L27">
            <v>0</v>
          </cell>
          <cell r="M27" t="str">
            <v/>
          </cell>
        </row>
        <row r="28">
          <cell r="D28" t="str">
            <v/>
          </cell>
          <cell r="E28">
            <v>0</v>
          </cell>
          <cell r="F28" t="str">
            <v/>
          </cell>
          <cell r="K28" t="str">
            <v/>
          </cell>
          <cell r="L28">
            <v>0</v>
          </cell>
          <cell r="M28" t="str">
            <v/>
          </cell>
        </row>
        <row r="29">
          <cell r="D29" t="str">
            <v/>
          </cell>
          <cell r="E29">
            <v>0</v>
          </cell>
          <cell r="F29" t="str">
            <v/>
          </cell>
          <cell r="K29" t="str">
            <v/>
          </cell>
          <cell r="L29">
            <v>0</v>
          </cell>
          <cell r="M29" t="str">
            <v/>
          </cell>
        </row>
        <row r="30">
          <cell r="D30" t="str">
            <v/>
          </cell>
          <cell r="E30">
            <v>0</v>
          </cell>
          <cell r="F30" t="str">
            <v/>
          </cell>
          <cell r="K30" t="str">
            <v/>
          </cell>
          <cell r="L30">
            <v>0</v>
          </cell>
          <cell r="M30" t="str">
            <v/>
          </cell>
        </row>
        <row r="31">
          <cell r="D31" t="str">
            <v/>
          </cell>
          <cell r="E31">
            <v>0</v>
          </cell>
          <cell r="F31" t="str">
            <v/>
          </cell>
          <cell r="K31" t="str">
            <v/>
          </cell>
          <cell r="L31">
            <v>0</v>
          </cell>
          <cell r="M31" t="str">
            <v/>
          </cell>
        </row>
        <row r="32">
          <cell r="D32" t="str">
            <v/>
          </cell>
          <cell r="E32">
            <v>0</v>
          </cell>
          <cell r="F32" t="str">
            <v/>
          </cell>
          <cell r="K32" t="str">
            <v/>
          </cell>
          <cell r="L32">
            <v>0</v>
          </cell>
          <cell r="M32" t="str">
            <v/>
          </cell>
        </row>
        <row r="33">
          <cell r="D33" t="str">
            <v/>
          </cell>
          <cell r="E33">
            <v>0</v>
          </cell>
          <cell r="F33" t="str">
            <v/>
          </cell>
          <cell r="K33" t="str">
            <v/>
          </cell>
          <cell r="L33">
            <v>0</v>
          </cell>
          <cell r="M33" t="str">
            <v/>
          </cell>
        </row>
        <row r="34">
          <cell r="D34" t="str">
            <v/>
          </cell>
          <cell r="E34">
            <v>0</v>
          </cell>
          <cell r="F34" t="str">
            <v/>
          </cell>
          <cell r="K34" t="str">
            <v/>
          </cell>
          <cell r="L34">
            <v>0</v>
          </cell>
          <cell r="M34" t="str">
            <v/>
          </cell>
        </row>
        <row r="35">
          <cell r="D35" t="str">
            <v/>
          </cell>
          <cell r="E35">
            <v>0</v>
          </cell>
          <cell r="F35" t="str">
            <v/>
          </cell>
          <cell r="K35" t="str">
            <v/>
          </cell>
          <cell r="L35">
            <v>0</v>
          </cell>
          <cell r="M35" t="str">
            <v/>
          </cell>
        </row>
        <row r="36">
          <cell r="D36" t="str">
            <v/>
          </cell>
          <cell r="E36">
            <v>0</v>
          </cell>
          <cell r="F36" t="str">
            <v/>
          </cell>
          <cell r="K36" t="str">
            <v/>
          </cell>
          <cell r="L36">
            <v>0</v>
          </cell>
          <cell r="M36" t="str">
            <v/>
          </cell>
        </row>
        <row r="37">
          <cell r="D37" t="str">
            <v/>
          </cell>
          <cell r="E37">
            <v>0</v>
          </cell>
          <cell r="F37" t="str">
            <v/>
          </cell>
          <cell r="K37" t="str">
            <v/>
          </cell>
          <cell r="L37">
            <v>0</v>
          </cell>
          <cell r="M37" t="str">
            <v/>
          </cell>
        </row>
        <row r="38">
          <cell r="D38" t="str">
            <v/>
          </cell>
          <cell r="E38">
            <v>0</v>
          </cell>
          <cell r="F38" t="str">
            <v/>
          </cell>
          <cell r="K38" t="str">
            <v/>
          </cell>
          <cell r="L38">
            <v>0</v>
          </cell>
          <cell r="M38" t="str">
            <v/>
          </cell>
        </row>
        <row r="39">
          <cell r="D39" t="str">
            <v/>
          </cell>
          <cell r="E39">
            <v>0</v>
          </cell>
          <cell r="F39" t="str">
            <v/>
          </cell>
          <cell r="K39" t="str">
            <v/>
          </cell>
          <cell r="L39">
            <v>0</v>
          </cell>
          <cell r="M39" t="str">
            <v/>
          </cell>
        </row>
        <row r="40">
          <cell r="D40" t="str">
            <v/>
          </cell>
          <cell r="E40">
            <v>0</v>
          </cell>
          <cell r="F40" t="str">
            <v/>
          </cell>
        </row>
        <row r="41">
          <cell r="D41" t="str">
            <v/>
          </cell>
          <cell r="E41">
            <v>0</v>
          </cell>
          <cell r="F41" t="str">
            <v/>
          </cell>
        </row>
        <row r="42">
          <cell r="D42" t="str">
            <v/>
          </cell>
          <cell r="E42">
            <v>0</v>
          </cell>
          <cell r="F42" t="str">
            <v/>
          </cell>
        </row>
      </sheetData>
      <sheetData sheetId="6">
        <row r="4">
          <cell r="A4">
            <v>5</v>
          </cell>
          <cell r="B4">
            <v>4.56</v>
          </cell>
          <cell r="D4" t="str">
            <v>Abigail Foster</v>
          </cell>
          <cell r="E4">
            <v>25</v>
          </cell>
          <cell r="F4" t="str">
            <v/>
          </cell>
          <cell r="H4">
            <v>104</v>
          </cell>
          <cell r="I4">
            <v>5.5</v>
          </cell>
          <cell r="K4" t="str">
            <v>Tigran Kovalov</v>
          </cell>
          <cell r="L4">
            <v>35</v>
          </cell>
          <cell r="M4" t="str">
            <v/>
          </cell>
        </row>
        <row r="5">
          <cell r="A5">
            <v>10</v>
          </cell>
          <cell r="B5">
            <v>5.44</v>
          </cell>
          <cell r="D5" t="str">
            <v>Erin Ackroyd</v>
          </cell>
          <cell r="E5">
            <v>34</v>
          </cell>
          <cell r="F5" t="str">
            <v/>
          </cell>
          <cell r="H5">
            <v>159</v>
          </cell>
          <cell r="I5">
            <v>5.35</v>
          </cell>
          <cell r="K5" t="str">
            <v>Liam Gould</v>
          </cell>
          <cell r="L5">
            <v>32</v>
          </cell>
          <cell r="M5" t="str">
            <v/>
          </cell>
        </row>
        <row r="6">
          <cell r="A6">
            <v>175</v>
          </cell>
          <cell r="B6">
            <v>4.97</v>
          </cell>
          <cell r="D6" t="str">
            <v>Jacqueline Heller</v>
          </cell>
          <cell r="E6">
            <v>29</v>
          </cell>
          <cell r="F6" t="str">
            <v/>
          </cell>
          <cell r="H6">
            <v>175</v>
          </cell>
          <cell r="I6">
            <v>3.98</v>
          </cell>
          <cell r="K6" t="str">
            <v>Arthur Saldaev</v>
          </cell>
          <cell r="L6">
            <v>21</v>
          </cell>
          <cell r="M6" t="str">
            <v/>
          </cell>
        </row>
        <row r="7">
          <cell r="A7">
            <v>258</v>
          </cell>
          <cell r="B7">
            <v>4.76</v>
          </cell>
          <cell r="D7" t="str">
            <v>Charlotte Bigmore</v>
          </cell>
          <cell r="E7">
            <v>27</v>
          </cell>
          <cell r="F7" t="str">
            <v/>
          </cell>
          <cell r="H7">
            <v>228</v>
          </cell>
          <cell r="I7">
            <v>4.96</v>
          </cell>
          <cell r="K7" t="str">
            <v>Jacob Sheikh</v>
          </cell>
          <cell r="L7">
            <v>29</v>
          </cell>
          <cell r="M7" t="str">
            <v/>
          </cell>
        </row>
        <row r="8">
          <cell r="A8">
            <v>268</v>
          </cell>
          <cell r="B8">
            <v>6.34</v>
          </cell>
          <cell r="D8" t="str">
            <v>Clare McGonnell</v>
          </cell>
          <cell r="E8">
            <v>49</v>
          </cell>
          <cell r="F8" t="str">
            <v>AW</v>
          </cell>
          <cell r="H8">
            <v>272</v>
          </cell>
          <cell r="I8">
            <v>7.62</v>
          </cell>
          <cell r="K8" t="str">
            <v>James Hall</v>
          </cell>
          <cell r="L8">
            <v>59</v>
          </cell>
          <cell r="M8" t="str">
            <v>AW</v>
          </cell>
        </row>
        <row r="9">
          <cell r="A9">
            <v>275</v>
          </cell>
          <cell r="B9">
            <v>6.43</v>
          </cell>
          <cell r="D9" t="str">
            <v>Emily Greensmith</v>
          </cell>
          <cell r="E9">
            <v>50</v>
          </cell>
          <cell r="F9" t="str">
            <v>AW</v>
          </cell>
          <cell r="H9">
            <v>298</v>
          </cell>
          <cell r="I9">
            <v>4.03</v>
          </cell>
          <cell r="K9" t="str">
            <v>Louie Bellanti</v>
          </cell>
          <cell r="L9">
            <v>21</v>
          </cell>
          <cell r="M9" t="str">
            <v/>
          </cell>
        </row>
        <row r="10">
          <cell r="A10">
            <v>292</v>
          </cell>
          <cell r="B10">
            <v>4.77</v>
          </cell>
          <cell r="D10" t="str">
            <v>Sophie Greensmith</v>
          </cell>
          <cell r="E10">
            <v>27</v>
          </cell>
          <cell r="F10" t="str">
            <v/>
          </cell>
          <cell r="I10" t="str">
            <v> </v>
          </cell>
          <cell r="K10" t="str">
            <v/>
          </cell>
          <cell r="L10" t="e">
            <v>#N/A</v>
          </cell>
          <cell r="M10" t="str">
            <v>AW</v>
          </cell>
        </row>
        <row r="11">
          <cell r="A11">
            <v>325</v>
          </cell>
          <cell r="B11">
            <v>3.8</v>
          </cell>
          <cell r="D11" t="str">
            <v>Mia Corbin</v>
          </cell>
          <cell r="E11">
            <v>19</v>
          </cell>
          <cell r="F11" t="str">
            <v/>
          </cell>
          <cell r="H11">
            <v>156</v>
          </cell>
          <cell r="I11">
            <v>6.33</v>
          </cell>
          <cell r="K11" t="str">
            <v>Samuel Lindsey-Halls</v>
          </cell>
          <cell r="L11">
            <v>49</v>
          </cell>
          <cell r="M11" t="str">
            <v/>
          </cell>
        </row>
        <row r="12">
          <cell r="A12">
            <v>336</v>
          </cell>
          <cell r="B12">
            <v>4.54</v>
          </cell>
          <cell r="D12" t="str">
            <v>Rose Daser</v>
          </cell>
          <cell r="E12">
            <v>25</v>
          </cell>
          <cell r="F12" t="str">
            <v/>
          </cell>
          <cell r="I12" t="str">
            <v>  </v>
          </cell>
          <cell r="K12" t="str">
            <v/>
          </cell>
          <cell r="L12" t="e">
            <v>#N/A</v>
          </cell>
          <cell r="M12" t="str">
            <v>AW</v>
          </cell>
        </row>
        <row r="13">
          <cell r="A13">
            <v>354</v>
          </cell>
          <cell r="B13">
            <v>6.07</v>
          </cell>
          <cell r="D13" t="str">
            <v>Molly Staunton</v>
          </cell>
          <cell r="E13">
            <v>44</v>
          </cell>
          <cell r="F13" t="str">
            <v>AW</v>
          </cell>
          <cell r="H13">
            <v>178</v>
          </cell>
          <cell r="I13">
            <v>6.2</v>
          </cell>
          <cell r="K13" t="str">
            <v>Jack Britton</v>
          </cell>
          <cell r="L13">
            <v>47</v>
          </cell>
          <cell r="M13" t="str">
            <v/>
          </cell>
        </row>
        <row r="14">
          <cell r="A14">
            <v>368</v>
          </cell>
          <cell r="B14">
            <v>4.3</v>
          </cell>
          <cell r="D14" t="str">
            <v>Ruby Dale</v>
          </cell>
          <cell r="E14">
            <v>23</v>
          </cell>
          <cell r="F14" t="str">
            <v/>
          </cell>
          <cell r="H14">
            <v>253</v>
          </cell>
          <cell r="I14">
            <v>4.25</v>
          </cell>
          <cell r="K14" t="str">
            <v>Daniel Lewis</v>
          </cell>
          <cell r="L14">
            <v>23</v>
          </cell>
          <cell r="M14" t="str">
            <v/>
          </cell>
        </row>
        <row r="15">
          <cell r="A15">
            <v>382</v>
          </cell>
          <cell r="B15">
            <v>4.06</v>
          </cell>
          <cell r="D15" t="str">
            <v>Katelyn Broadley</v>
          </cell>
          <cell r="E15">
            <v>21</v>
          </cell>
          <cell r="F15" t="str">
            <v/>
          </cell>
          <cell r="I15" t="str">
            <v> </v>
          </cell>
          <cell r="K15" t="str">
            <v/>
          </cell>
          <cell r="L15" t="e">
            <v>#N/A</v>
          </cell>
          <cell r="M15" t="str">
            <v>AW</v>
          </cell>
        </row>
        <row r="16">
          <cell r="A16">
            <v>6</v>
          </cell>
          <cell r="B16">
            <v>4.78</v>
          </cell>
          <cell r="D16" t="str">
            <v>Natalie Foster</v>
          </cell>
          <cell r="E16">
            <v>27</v>
          </cell>
          <cell r="F16" t="str">
            <v/>
          </cell>
          <cell r="H16">
            <v>355</v>
          </cell>
          <cell r="I16">
            <v>5.21</v>
          </cell>
          <cell r="K16" t="str">
            <v>Zach Taylor-Clague</v>
          </cell>
          <cell r="L16">
            <v>31</v>
          </cell>
          <cell r="M16" t="str">
            <v/>
          </cell>
        </row>
        <row r="17">
          <cell r="A17">
            <v>165</v>
          </cell>
          <cell r="B17">
            <v>5.18</v>
          </cell>
          <cell r="D17" t="str">
            <v>Elizabeth Ryan</v>
          </cell>
          <cell r="E17">
            <v>31</v>
          </cell>
          <cell r="F17" t="str">
            <v/>
          </cell>
          <cell r="H17">
            <v>359</v>
          </cell>
          <cell r="I17">
            <v>5.46</v>
          </cell>
          <cell r="K17" t="str">
            <v>Harry Roberts</v>
          </cell>
          <cell r="L17">
            <v>34</v>
          </cell>
          <cell r="M17" t="str">
            <v/>
          </cell>
        </row>
        <row r="18">
          <cell r="A18">
            <v>212</v>
          </cell>
          <cell r="B18">
            <v>4.67</v>
          </cell>
          <cell r="D18" t="str">
            <v>Kirsten Fraser</v>
          </cell>
          <cell r="E18">
            <v>26</v>
          </cell>
          <cell r="F18" t="str">
            <v/>
          </cell>
          <cell r="H18" t="str">
            <v> </v>
          </cell>
          <cell r="I18" t="str">
            <v> </v>
          </cell>
          <cell r="K18" t="str">
            <v> </v>
          </cell>
          <cell r="L18" t="e">
            <v>#N/A</v>
          </cell>
          <cell r="M18" t="str">
            <v>AW</v>
          </cell>
        </row>
        <row r="19">
          <cell r="A19">
            <v>270</v>
          </cell>
          <cell r="B19">
            <v>5.65</v>
          </cell>
          <cell r="D19" t="str">
            <v>Izzy Fox</v>
          </cell>
          <cell r="E19">
            <v>37</v>
          </cell>
          <cell r="F19" t="str">
            <v/>
          </cell>
          <cell r="H19" t="str">
            <v> </v>
          </cell>
          <cell r="I19" t="str">
            <v> </v>
          </cell>
          <cell r="K19" t="str">
            <v> </v>
          </cell>
          <cell r="L19" t="e">
            <v>#N/A</v>
          </cell>
          <cell r="M19" t="str">
            <v>AW</v>
          </cell>
        </row>
        <row r="20">
          <cell r="A20">
            <v>286</v>
          </cell>
          <cell r="B20">
            <v>4.35</v>
          </cell>
          <cell r="D20" t="str">
            <v>Khadijah Gaye</v>
          </cell>
          <cell r="E20">
            <v>24</v>
          </cell>
          <cell r="F20" t="str">
            <v/>
          </cell>
          <cell r="H20" t="str">
            <v> </v>
          </cell>
          <cell r="I20" t="str">
            <v> </v>
          </cell>
          <cell r="K20" t="str">
            <v> </v>
          </cell>
          <cell r="L20" t="e">
            <v>#N/A</v>
          </cell>
          <cell r="M20" t="str">
            <v>AW</v>
          </cell>
        </row>
        <row r="21">
          <cell r="A21">
            <v>324</v>
          </cell>
          <cell r="B21">
            <v>5.14</v>
          </cell>
          <cell r="D21" t="str">
            <v>Denise Spencer</v>
          </cell>
          <cell r="E21">
            <v>30</v>
          </cell>
          <cell r="F21" t="str">
            <v/>
          </cell>
          <cell r="H21" t="str">
            <v> </v>
          </cell>
          <cell r="I21" t="str">
            <v> </v>
          </cell>
          <cell r="K21" t="str">
            <v> </v>
          </cell>
          <cell r="L21" t="e">
            <v>#N/A</v>
          </cell>
          <cell r="M21" t="str">
            <v>AW</v>
          </cell>
        </row>
        <row r="22">
          <cell r="A22">
            <v>329</v>
          </cell>
          <cell r="B22">
            <v>4.33</v>
          </cell>
          <cell r="D22" t="str">
            <v>Kimberley Ellery</v>
          </cell>
          <cell r="E22">
            <v>23</v>
          </cell>
          <cell r="F22" t="str">
            <v/>
          </cell>
          <cell r="H22" t="str">
            <v> </v>
          </cell>
          <cell r="I22" t="str">
            <v> </v>
          </cell>
          <cell r="K22" t="str">
            <v> </v>
          </cell>
          <cell r="L22" t="e">
            <v>#N/A</v>
          </cell>
          <cell r="M22" t="str">
            <v>AW</v>
          </cell>
        </row>
        <row r="23">
          <cell r="A23">
            <v>356</v>
          </cell>
          <cell r="B23">
            <v>5.54</v>
          </cell>
          <cell r="D23" t="str">
            <v>Mia Woodley</v>
          </cell>
          <cell r="E23">
            <v>36</v>
          </cell>
          <cell r="F23" t="str">
            <v/>
          </cell>
          <cell r="H23" t="str">
            <v> </v>
          </cell>
          <cell r="I23" t="str">
            <v> </v>
          </cell>
          <cell r="K23" t="str">
            <v> </v>
          </cell>
          <cell r="L23" t="e">
            <v>#N/A</v>
          </cell>
          <cell r="M23" t="str">
            <v>AW</v>
          </cell>
        </row>
        <row r="24">
          <cell r="A24">
            <v>360</v>
          </cell>
          <cell r="B24">
            <v>5.8</v>
          </cell>
          <cell r="D24" t="str">
            <v>Sophie Winters</v>
          </cell>
          <cell r="E24">
            <v>40</v>
          </cell>
          <cell r="F24" t="str">
            <v/>
          </cell>
          <cell r="H24" t="str">
            <v> </v>
          </cell>
          <cell r="I24" t="str">
            <v> </v>
          </cell>
          <cell r="K24" t="str">
            <v> </v>
          </cell>
          <cell r="L24" t="e">
            <v>#N/A</v>
          </cell>
          <cell r="M24" t="str">
            <v>AW</v>
          </cell>
        </row>
        <row r="25">
          <cell r="A25">
            <v>378</v>
          </cell>
          <cell r="B25">
            <v>4.44</v>
          </cell>
          <cell r="D25" t="str">
            <v>Chloe Swindells</v>
          </cell>
          <cell r="E25">
            <v>24</v>
          </cell>
          <cell r="F25" t="str">
            <v/>
          </cell>
          <cell r="K25" t="str">
            <v/>
          </cell>
          <cell r="L25">
            <v>0</v>
          </cell>
          <cell r="M25" t="str">
            <v/>
          </cell>
        </row>
        <row r="26">
          <cell r="A26">
            <v>392</v>
          </cell>
          <cell r="B26">
            <v>7.39</v>
          </cell>
          <cell r="D26" t="str">
            <v>Tomi Adejuwon</v>
          </cell>
          <cell r="E26">
            <v>57</v>
          </cell>
          <cell r="F26" t="str">
            <v>AW</v>
          </cell>
          <cell r="K26" t="str">
            <v/>
          </cell>
          <cell r="L26">
            <v>0</v>
          </cell>
          <cell r="M26" t="str">
            <v/>
          </cell>
        </row>
        <row r="27">
          <cell r="A27" t="str">
            <v> </v>
          </cell>
          <cell r="B27" t="str">
            <v> </v>
          </cell>
          <cell r="D27" t="str">
            <v> </v>
          </cell>
          <cell r="E27" t="e">
            <v>#N/A</v>
          </cell>
          <cell r="F27" t="str">
            <v>AW</v>
          </cell>
          <cell r="K27" t="str">
            <v/>
          </cell>
          <cell r="L27">
            <v>0</v>
          </cell>
          <cell r="M27" t="str">
            <v/>
          </cell>
        </row>
        <row r="28">
          <cell r="B28" t="str">
            <v> </v>
          </cell>
          <cell r="D28" t="str">
            <v/>
          </cell>
          <cell r="E28" t="e">
            <v>#N/A</v>
          </cell>
          <cell r="F28" t="str">
            <v>AW</v>
          </cell>
          <cell r="K28" t="str">
            <v/>
          </cell>
          <cell r="L28">
            <v>0</v>
          </cell>
          <cell r="M28" t="str">
            <v/>
          </cell>
        </row>
        <row r="29">
          <cell r="D29" t="str">
            <v/>
          </cell>
          <cell r="E29">
            <v>0</v>
          </cell>
          <cell r="F29" t="str">
            <v/>
          </cell>
          <cell r="K29" t="str">
            <v/>
          </cell>
          <cell r="L29">
            <v>0</v>
          </cell>
          <cell r="M29" t="str">
            <v/>
          </cell>
        </row>
        <row r="30">
          <cell r="D30" t="str">
            <v/>
          </cell>
          <cell r="E30">
            <v>0</v>
          </cell>
          <cell r="F30" t="str">
            <v/>
          </cell>
          <cell r="K30" t="str">
            <v/>
          </cell>
          <cell r="L30">
            <v>0</v>
          </cell>
          <cell r="M30" t="str">
            <v/>
          </cell>
        </row>
        <row r="31">
          <cell r="D31" t="str">
            <v/>
          </cell>
          <cell r="E31">
            <v>0</v>
          </cell>
          <cell r="F31" t="str">
            <v/>
          </cell>
          <cell r="K31" t="str">
            <v/>
          </cell>
          <cell r="L31">
            <v>0</v>
          </cell>
          <cell r="M31" t="str">
            <v/>
          </cell>
        </row>
        <row r="32">
          <cell r="D32" t="str">
            <v/>
          </cell>
          <cell r="E32">
            <v>0</v>
          </cell>
          <cell r="F32" t="str">
            <v/>
          </cell>
          <cell r="K32" t="str">
            <v/>
          </cell>
          <cell r="L32">
            <v>0</v>
          </cell>
          <cell r="M32" t="str">
            <v/>
          </cell>
        </row>
        <row r="33">
          <cell r="D33" t="str">
            <v/>
          </cell>
          <cell r="E33">
            <v>0</v>
          </cell>
          <cell r="F33" t="str">
            <v/>
          </cell>
          <cell r="K33" t="str">
            <v/>
          </cell>
          <cell r="L33">
            <v>0</v>
          </cell>
          <cell r="M33" t="str">
            <v/>
          </cell>
        </row>
        <row r="34">
          <cell r="D34" t="str">
            <v/>
          </cell>
          <cell r="E34">
            <v>0</v>
          </cell>
          <cell r="F34" t="str">
            <v/>
          </cell>
          <cell r="K34" t="str">
            <v/>
          </cell>
          <cell r="L34">
            <v>0</v>
          </cell>
          <cell r="M34" t="str">
            <v/>
          </cell>
        </row>
        <row r="35">
          <cell r="D35" t="str">
            <v/>
          </cell>
          <cell r="E35">
            <v>0</v>
          </cell>
          <cell r="F35" t="str">
            <v/>
          </cell>
          <cell r="K35" t="str">
            <v/>
          </cell>
          <cell r="L35">
            <v>0</v>
          </cell>
          <cell r="M35" t="str">
            <v/>
          </cell>
        </row>
        <row r="36">
          <cell r="D36" t="str">
            <v/>
          </cell>
          <cell r="E36">
            <v>0</v>
          </cell>
          <cell r="F36" t="str">
            <v/>
          </cell>
          <cell r="K36" t="str">
            <v/>
          </cell>
          <cell r="L36">
            <v>0</v>
          </cell>
          <cell r="M36" t="str">
            <v/>
          </cell>
        </row>
        <row r="37">
          <cell r="D37" t="str">
            <v/>
          </cell>
          <cell r="E37">
            <v>0</v>
          </cell>
          <cell r="F37" t="str">
            <v/>
          </cell>
          <cell r="K37" t="str">
            <v/>
          </cell>
          <cell r="L37">
            <v>0</v>
          </cell>
          <cell r="M37" t="str">
            <v/>
          </cell>
        </row>
        <row r="38">
          <cell r="D38" t="str">
            <v/>
          </cell>
          <cell r="E38">
            <v>0</v>
          </cell>
          <cell r="F38" t="str">
            <v/>
          </cell>
          <cell r="K38" t="str">
            <v/>
          </cell>
          <cell r="L38">
            <v>0</v>
          </cell>
          <cell r="M38" t="str">
            <v/>
          </cell>
        </row>
        <row r="39">
          <cell r="D39" t="str">
            <v/>
          </cell>
          <cell r="E39">
            <v>0</v>
          </cell>
          <cell r="F39" t="str">
            <v/>
          </cell>
          <cell r="K39" t="str">
            <v/>
          </cell>
          <cell r="L39">
            <v>0</v>
          </cell>
          <cell r="M39" t="str">
            <v/>
          </cell>
        </row>
        <row r="40">
          <cell r="D40" t="str">
            <v/>
          </cell>
          <cell r="E40">
            <v>0</v>
          </cell>
          <cell r="F40" t="str">
            <v/>
          </cell>
        </row>
        <row r="41">
          <cell r="D41" t="str">
            <v/>
          </cell>
          <cell r="E41">
            <v>0</v>
          </cell>
          <cell r="F41" t="str">
            <v/>
          </cell>
        </row>
        <row r="42">
          <cell r="D42" t="str">
            <v/>
          </cell>
          <cell r="E42">
            <v>0</v>
          </cell>
          <cell r="F4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L10" sqref="L10"/>
    </sheetView>
  </sheetViews>
  <sheetFormatPr defaultColWidth="8.8515625" defaultRowHeight="15"/>
  <cols>
    <col min="1" max="2" width="8.8515625" style="0" customWidth="1"/>
    <col min="3" max="3" width="5.00390625" style="0" bestFit="1" customWidth="1"/>
    <col min="4" max="4" width="22.28125" style="0" bestFit="1" customWidth="1"/>
    <col min="5" max="5" width="15.8515625" style="0" bestFit="1" customWidth="1"/>
    <col min="6" max="6" width="8.140625" style="0" bestFit="1" customWidth="1"/>
  </cols>
  <sheetData>
    <row r="1" ht="15">
      <c r="A1" s="2" t="s">
        <v>379</v>
      </c>
    </row>
    <row r="2" ht="15">
      <c r="A2" s="2"/>
    </row>
    <row r="3" ht="15">
      <c r="A3" s="2" t="s">
        <v>547</v>
      </c>
    </row>
    <row r="5" spans="1:8" ht="15">
      <c r="A5" s="1" t="s">
        <v>479</v>
      </c>
      <c r="B5" s="4"/>
      <c r="C5" s="4"/>
      <c r="D5" s="4"/>
      <c r="E5" s="4"/>
      <c r="F5" s="4"/>
      <c r="G5" s="4"/>
      <c r="H5" s="4"/>
    </row>
    <row r="6" spans="1:8" ht="15">
      <c r="A6" s="1" t="s">
        <v>63</v>
      </c>
      <c r="B6" s="4"/>
      <c r="C6" s="4"/>
      <c r="D6" s="4"/>
      <c r="E6" s="4"/>
      <c r="F6" s="4"/>
      <c r="G6" s="4"/>
      <c r="H6" s="4"/>
    </row>
    <row r="7" spans="1:8" ht="15">
      <c r="A7" s="1"/>
      <c r="B7" s="4">
        <v>1</v>
      </c>
      <c r="C7" s="4">
        <v>1156</v>
      </c>
      <c r="D7" s="4" t="s">
        <v>177</v>
      </c>
      <c r="E7" s="4" t="s">
        <v>338</v>
      </c>
      <c r="F7" s="5">
        <v>10.55</v>
      </c>
      <c r="G7" s="4"/>
      <c r="H7" s="4"/>
    </row>
    <row r="8" spans="1:8" ht="15">
      <c r="A8" s="1"/>
      <c r="B8" s="4">
        <v>2</v>
      </c>
      <c r="C8" s="4">
        <v>1159</v>
      </c>
      <c r="D8" s="4" t="s">
        <v>178</v>
      </c>
      <c r="E8" s="4" t="s">
        <v>337</v>
      </c>
      <c r="F8" s="5">
        <v>10.75</v>
      </c>
      <c r="G8" s="4"/>
      <c r="H8" s="4"/>
    </row>
    <row r="9" spans="1:8" ht="15">
      <c r="A9" s="1"/>
      <c r="B9" s="4">
        <v>3</v>
      </c>
      <c r="C9" s="4">
        <v>1228</v>
      </c>
      <c r="D9" s="4" t="s">
        <v>179</v>
      </c>
      <c r="E9" s="4" t="s">
        <v>338</v>
      </c>
      <c r="F9" s="5">
        <v>11.18</v>
      </c>
      <c r="G9" s="4"/>
      <c r="H9" s="4"/>
    </row>
    <row r="10" spans="1:8" ht="15">
      <c r="A10" s="1"/>
      <c r="B10" s="4">
        <v>4</v>
      </c>
      <c r="C10" s="4">
        <v>1298</v>
      </c>
      <c r="D10" s="4" t="s">
        <v>180</v>
      </c>
      <c r="E10" s="4" t="s">
        <v>338</v>
      </c>
      <c r="F10" s="5">
        <v>11.34</v>
      </c>
      <c r="G10" s="4"/>
      <c r="H10" s="4"/>
    </row>
    <row r="11" spans="1:8" ht="15">
      <c r="A11" s="1"/>
      <c r="B11" s="4">
        <v>5</v>
      </c>
      <c r="C11" s="4">
        <v>1359</v>
      </c>
      <c r="D11" s="4" t="s">
        <v>181</v>
      </c>
      <c r="E11" s="4" t="s">
        <v>345</v>
      </c>
      <c r="F11" s="5">
        <v>11.87</v>
      </c>
      <c r="G11" s="4"/>
      <c r="H11" s="4"/>
    </row>
    <row r="12" spans="1:8" ht="15">
      <c r="A12" s="1"/>
      <c r="B12" s="4">
        <v>6</v>
      </c>
      <c r="C12" s="4">
        <v>1175</v>
      </c>
      <c r="D12" s="4" t="s">
        <v>182</v>
      </c>
      <c r="E12" s="4" t="s">
        <v>337</v>
      </c>
      <c r="F12" s="5">
        <v>13</v>
      </c>
      <c r="G12" s="4"/>
      <c r="H12" s="4"/>
    </row>
    <row r="13" spans="1:8" ht="15">
      <c r="A13" s="1"/>
      <c r="B13" s="4"/>
      <c r="C13" s="4"/>
      <c r="D13" s="4"/>
      <c r="E13" s="4"/>
      <c r="F13" s="4"/>
      <c r="G13" s="4"/>
      <c r="H13" s="4"/>
    </row>
    <row r="14" spans="1:8" ht="15">
      <c r="A14" s="1" t="s">
        <v>479</v>
      </c>
      <c r="B14" s="4"/>
      <c r="C14" s="4"/>
      <c r="D14" s="4"/>
      <c r="E14" s="4"/>
      <c r="F14" s="4"/>
      <c r="G14" s="4"/>
      <c r="H14" s="4"/>
    </row>
    <row r="15" spans="1:8" ht="15">
      <c r="A15" s="1" t="s">
        <v>183</v>
      </c>
      <c r="B15" s="4"/>
      <c r="C15" s="4"/>
      <c r="D15" s="4"/>
      <c r="E15" s="4"/>
      <c r="F15" s="4"/>
      <c r="G15" s="4"/>
      <c r="H15" s="4"/>
    </row>
    <row r="16" spans="1:8" ht="15">
      <c r="A16" s="1"/>
      <c r="B16" s="4">
        <v>1</v>
      </c>
      <c r="C16" s="4">
        <v>1272</v>
      </c>
      <c r="D16" s="4" t="s">
        <v>184</v>
      </c>
      <c r="E16" s="4" t="s">
        <v>337</v>
      </c>
      <c r="F16" s="5">
        <v>10.39</v>
      </c>
      <c r="G16" s="4"/>
      <c r="H16" s="4"/>
    </row>
    <row r="17" spans="1:8" ht="15">
      <c r="A17" s="1"/>
      <c r="B17" s="4">
        <v>2</v>
      </c>
      <c r="C17" s="4">
        <v>1178</v>
      </c>
      <c r="D17" s="4" t="s">
        <v>185</v>
      </c>
      <c r="E17" s="4" t="s">
        <v>343</v>
      </c>
      <c r="F17" s="5">
        <v>10.42</v>
      </c>
      <c r="G17" s="4"/>
      <c r="H17" s="4"/>
    </row>
    <row r="18" spans="1:8" ht="15">
      <c r="A18" s="1"/>
      <c r="B18" s="4">
        <v>3</v>
      </c>
      <c r="C18" s="4">
        <v>1104</v>
      </c>
      <c r="D18" s="4" t="s">
        <v>186</v>
      </c>
      <c r="E18" s="4" t="s">
        <v>341</v>
      </c>
      <c r="F18" s="5">
        <v>11.3</v>
      </c>
      <c r="G18" s="4"/>
      <c r="H18" s="4"/>
    </row>
    <row r="19" spans="1:8" ht="15">
      <c r="A19" s="1"/>
      <c r="B19" s="4">
        <v>4</v>
      </c>
      <c r="C19" s="4">
        <v>1253</v>
      </c>
      <c r="D19" s="4" t="s">
        <v>187</v>
      </c>
      <c r="E19" s="4" t="s">
        <v>337</v>
      </c>
      <c r="F19" s="5">
        <v>11.78</v>
      </c>
      <c r="G19" s="4"/>
      <c r="H19" s="4"/>
    </row>
    <row r="20" spans="1:8" ht="15">
      <c r="A20" s="1"/>
      <c r="B20" s="4">
        <v>5</v>
      </c>
      <c r="C20" s="4">
        <v>1355</v>
      </c>
      <c r="D20" s="4" t="s">
        <v>188</v>
      </c>
      <c r="E20" s="4" t="s">
        <v>338</v>
      </c>
      <c r="F20" s="5">
        <v>13.27</v>
      </c>
      <c r="G20" s="4"/>
      <c r="H20" s="4"/>
    </row>
    <row r="23" spans="1:8" ht="15">
      <c r="A23" s="1" t="s">
        <v>497</v>
      </c>
      <c r="B23" s="4"/>
      <c r="C23" s="4"/>
      <c r="D23" s="4"/>
      <c r="E23" s="4"/>
      <c r="F23" s="4"/>
      <c r="G23" s="4"/>
      <c r="H23" s="4"/>
    </row>
    <row r="24" spans="1:8" ht="15">
      <c r="A24" s="1" t="s">
        <v>0</v>
      </c>
      <c r="B24" s="4"/>
      <c r="C24" s="4"/>
      <c r="D24" s="4"/>
      <c r="E24" s="4"/>
      <c r="F24" s="4"/>
      <c r="G24" s="4"/>
      <c r="H24" s="4"/>
    </row>
    <row r="25" spans="1:8" ht="15">
      <c r="A25" s="1"/>
      <c r="B25" s="4">
        <v>1</v>
      </c>
      <c r="C25" s="4">
        <v>1156</v>
      </c>
      <c r="D25" s="4" t="s">
        <v>177</v>
      </c>
      <c r="E25" s="4" t="s">
        <v>338</v>
      </c>
      <c r="F25" s="9">
        <v>0.0011966435185185185</v>
      </c>
      <c r="G25" s="4"/>
      <c r="H25" s="4"/>
    </row>
    <row r="26" spans="1:8" ht="15">
      <c r="A26" s="1"/>
      <c r="B26" s="4">
        <v>2</v>
      </c>
      <c r="C26" s="4">
        <v>1159</v>
      </c>
      <c r="D26" s="4" t="s">
        <v>178</v>
      </c>
      <c r="E26" s="4" t="s">
        <v>337</v>
      </c>
      <c r="F26" s="9">
        <v>0.0012332175925925926</v>
      </c>
      <c r="G26" s="4"/>
      <c r="H26" s="4"/>
    </row>
    <row r="27" spans="1:8" ht="15">
      <c r="A27" s="1"/>
      <c r="B27" s="4">
        <v>3</v>
      </c>
      <c r="C27" s="4">
        <v>1253</v>
      </c>
      <c r="D27" s="4" t="s">
        <v>187</v>
      </c>
      <c r="E27" s="4" t="s">
        <v>337</v>
      </c>
      <c r="F27" s="9">
        <v>0.0012953703703703706</v>
      </c>
      <c r="G27" s="4"/>
      <c r="H27" s="4"/>
    </row>
    <row r="28" spans="1:8" ht="15">
      <c r="A28" s="1"/>
      <c r="B28" s="4">
        <v>4</v>
      </c>
      <c r="C28" s="4">
        <v>1228</v>
      </c>
      <c r="D28" s="4" t="s">
        <v>179</v>
      </c>
      <c r="E28" s="4" t="s">
        <v>338</v>
      </c>
      <c r="F28" s="9">
        <v>0.0013233796296296299</v>
      </c>
      <c r="G28" s="4"/>
      <c r="H28" s="4"/>
    </row>
    <row r="29" spans="1:8" ht="15">
      <c r="A29" s="1"/>
      <c r="B29" s="4">
        <v>5</v>
      </c>
      <c r="C29" s="4">
        <v>1298</v>
      </c>
      <c r="D29" s="4" t="s">
        <v>180</v>
      </c>
      <c r="E29" s="4" t="s">
        <v>338</v>
      </c>
      <c r="F29" s="9">
        <v>0.0013499999999999999</v>
      </c>
      <c r="G29" s="4"/>
      <c r="H29" s="4"/>
    </row>
    <row r="30" spans="1:8" ht="15">
      <c r="A30" s="1"/>
      <c r="B30" s="4">
        <v>6</v>
      </c>
      <c r="C30" s="4">
        <v>1178</v>
      </c>
      <c r="D30" s="4" t="s">
        <v>185</v>
      </c>
      <c r="E30" s="4" t="s">
        <v>343</v>
      </c>
      <c r="F30" s="9">
        <v>0.0013891203703703704</v>
      </c>
      <c r="G30" s="4"/>
      <c r="H30" s="4"/>
    </row>
    <row r="31" spans="1:8" ht="15">
      <c r="A31" s="1"/>
      <c r="B31" s="4">
        <v>7</v>
      </c>
      <c r="C31" s="4">
        <v>1359</v>
      </c>
      <c r="D31" s="4" t="s">
        <v>181</v>
      </c>
      <c r="E31" s="4" t="s">
        <v>345</v>
      </c>
      <c r="F31" s="9">
        <v>0.0014127314814814816</v>
      </c>
      <c r="G31" s="4"/>
      <c r="H31" s="4"/>
    </row>
    <row r="32" spans="1:8" ht="15">
      <c r="A32" s="1"/>
      <c r="B32" s="4">
        <v>8</v>
      </c>
      <c r="C32" s="4">
        <v>1272</v>
      </c>
      <c r="D32" s="4" t="s">
        <v>184</v>
      </c>
      <c r="E32" s="4" t="s">
        <v>337</v>
      </c>
      <c r="F32" s="9">
        <v>0.0014194444444444445</v>
      </c>
      <c r="G32" s="4"/>
      <c r="H32" s="4"/>
    </row>
    <row r="33" spans="1:8" ht="15">
      <c r="A33" s="1"/>
      <c r="B33" s="4">
        <v>9</v>
      </c>
      <c r="C33" s="4">
        <v>1175</v>
      </c>
      <c r="D33" s="4" t="s">
        <v>182</v>
      </c>
      <c r="E33" s="4" t="s">
        <v>337</v>
      </c>
      <c r="F33" s="9">
        <v>0.001430787037037037</v>
      </c>
      <c r="G33" s="4"/>
      <c r="H33" s="4"/>
    </row>
    <row r="34" spans="1:8" ht="15">
      <c r="A34" s="1"/>
      <c r="B34" s="4">
        <v>10</v>
      </c>
      <c r="C34" s="4">
        <v>1104</v>
      </c>
      <c r="D34" s="4" t="s">
        <v>186</v>
      </c>
      <c r="E34" s="4" t="s">
        <v>341</v>
      </c>
      <c r="F34" s="9">
        <v>0.0015150462962962962</v>
      </c>
      <c r="G34" s="4"/>
      <c r="H34" s="4"/>
    </row>
    <row r="35" spans="3:6" ht="15">
      <c r="C35" s="38">
        <v>1355</v>
      </c>
      <c r="D35" s="38" t="s">
        <v>522</v>
      </c>
      <c r="E35" s="38" t="s">
        <v>338</v>
      </c>
      <c r="F35" t="s">
        <v>548</v>
      </c>
    </row>
    <row r="37" ht="15">
      <c r="A37" t="s">
        <v>549</v>
      </c>
    </row>
    <row r="38" spans="2:6" ht="15">
      <c r="B38" s="4">
        <v>1</v>
      </c>
      <c r="C38" s="4">
        <v>1178</v>
      </c>
      <c r="D38" s="4" t="s">
        <v>185</v>
      </c>
      <c r="E38" s="4" t="s">
        <v>343</v>
      </c>
      <c r="F38" s="39">
        <v>4.46</v>
      </c>
    </row>
    <row r="39" spans="2:6" ht="15">
      <c r="B39" s="4">
        <v>2</v>
      </c>
      <c r="C39" s="4">
        <v>1272</v>
      </c>
      <c r="D39" s="4" t="s">
        <v>184</v>
      </c>
      <c r="E39" s="4" t="s">
        <v>337</v>
      </c>
      <c r="F39" s="39">
        <v>4.35</v>
      </c>
    </row>
    <row r="40" spans="2:6" ht="15">
      <c r="B40" s="4">
        <v>3</v>
      </c>
      <c r="C40" s="4">
        <v>1156</v>
      </c>
      <c r="D40" s="4" t="s">
        <v>177</v>
      </c>
      <c r="E40" s="4" t="s">
        <v>338</v>
      </c>
      <c r="F40" s="39">
        <v>4.19</v>
      </c>
    </row>
    <row r="41" spans="2:6" ht="15">
      <c r="B41" s="4">
        <v>4</v>
      </c>
      <c r="C41" s="4">
        <v>1159</v>
      </c>
      <c r="D41" s="4" t="s">
        <v>178</v>
      </c>
      <c r="E41" s="4" t="s">
        <v>337</v>
      </c>
      <c r="F41" s="39">
        <v>4.14</v>
      </c>
    </row>
    <row r="42" spans="2:6" ht="15">
      <c r="B42" s="4">
        <v>5</v>
      </c>
      <c r="C42" s="4">
        <v>1359</v>
      </c>
      <c r="D42" s="4" t="s">
        <v>181</v>
      </c>
      <c r="E42" s="4" t="s">
        <v>345</v>
      </c>
      <c r="F42" s="39">
        <v>3.48</v>
      </c>
    </row>
    <row r="43" spans="2:6" ht="15">
      <c r="B43" s="4">
        <v>6</v>
      </c>
      <c r="C43" s="4">
        <v>1253</v>
      </c>
      <c r="D43" s="4" t="s">
        <v>187</v>
      </c>
      <c r="E43" s="4" t="s">
        <v>337</v>
      </c>
      <c r="F43" s="39">
        <v>3.47</v>
      </c>
    </row>
    <row r="44" spans="2:6" ht="15">
      <c r="B44" s="4">
        <v>7</v>
      </c>
      <c r="C44" s="4">
        <v>1228</v>
      </c>
      <c r="D44" s="4" t="s">
        <v>179</v>
      </c>
      <c r="E44" s="4" t="s">
        <v>338</v>
      </c>
      <c r="F44" s="39">
        <v>3.47</v>
      </c>
    </row>
    <row r="45" spans="2:6" ht="15">
      <c r="B45" s="4">
        <v>8</v>
      </c>
      <c r="C45" s="4">
        <v>1104</v>
      </c>
      <c r="D45" s="4" t="s">
        <v>186</v>
      </c>
      <c r="E45" s="4" t="s">
        <v>341</v>
      </c>
      <c r="F45" s="39">
        <v>3.39</v>
      </c>
    </row>
    <row r="46" spans="2:6" ht="15">
      <c r="B46" s="4">
        <v>9</v>
      </c>
      <c r="C46" s="4">
        <v>1298</v>
      </c>
      <c r="D46" s="4" t="s">
        <v>180</v>
      </c>
      <c r="E46" s="4" t="s">
        <v>338</v>
      </c>
      <c r="F46" s="39">
        <v>3.1</v>
      </c>
    </row>
    <row r="47" spans="2:6" ht="15">
      <c r="B47" s="4">
        <v>10</v>
      </c>
      <c r="C47" s="4">
        <v>1175</v>
      </c>
      <c r="D47" s="4" t="s">
        <v>182</v>
      </c>
      <c r="E47" s="4" t="s">
        <v>337</v>
      </c>
      <c r="F47" s="39">
        <v>3</v>
      </c>
    </row>
    <row r="48" spans="3:6" ht="15">
      <c r="C48" s="38">
        <v>1355</v>
      </c>
      <c r="D48" s="38" t="s">
        <v>522</v>
      </c>
      <c r="E48" s="38" t="s">
        <v>338</v>
      </c>
      <c r="F48" t="s">
        <v>548</v>
      </c>
    </row>
    <row r="50" ht="15">
      <c r="A50" t="s">
        <v>550</v>
      </c>
    </row>
    <row r="51" spans="2:6" ht="15">
      <c r="B51" s="4">
        <v>1</v>
      </c>
      <c r="C51" s="4">
        <v>1272</v>
      </c>
      <c r="D51" s="4" t="s">
        <v>184</v>
      </c>
      <c r="E51" s="4" t="s">
        <v>337</v>
      </c>
      <c r="F51" s="39">
        <v>7.62</v>
      </c>
    </row>
    <row r="52" spans="2:6" ht="15">
      <c r="B52" s="4">
        <v>2</v>
      </c>
      <c r="C52" s="4">
        <v>1156</v>
      </c>
      <c r="D52" s="4" t="s">
        <v>177</v>
      </c>
      <c r="E52" s="4" t="s">
        <v>338</v>
      </c>
      <c r="F52" s="39">
        <v>6.33</v>
      </c>
    </row>
    <row r="53" spans="2:6" ht="15">
      <c r="B53" s="4">
        <v>3</v>
      </c>
      <c r="C53" s="4">
        <v>1178</v>
      </c>
      <c r="D53" s="4" t="s">
        <v>185</v>
      </c>
      <c r="E53" s="4" t="s">
        <v>343</v>
      </c>
      <c r="F53" s="39">
        <v>6.2</v>
      </c>
    </row>
    <row r="54" spans="2:6" ht="15">
      <c r="B54" s="4">
        <v>4</v>
      </c>
      <c r="C54" s="4">
        <v>1104</v>
      </c>
      <c r="D54" s="4" t="s">
        <v>186</v>
      </c>
      <c r="E54" s="4" t="s">
        <v>341</v>
      </c>
      <c r="F54" s="39">
        <v>5.5</v>
      </c>
    </row>
    <row r="55" spans="2:6" ht="15">
      <c r="B55" s="4">
        <v>5</v>
      </c>
      <c r="C55" s="38">
        <v>1355</v>
      </c>
      <c r="D55" s="38" t="s">
        <v>522</v>
      </c>
      <c r="E55" s="38" t="s">
        <v>338</v>
      </c>
      <c r="F55" s="39">
        <v>5.21</v>
      </c>
    </row>
    <row r="56" spans="2:6" ht="15">
      <c r="B56" s="4">
        <v>6</v>
      </c>
      <c r="C56" s="4">
        <v>1359</v>
      </c>
      <c r="D56" s="4" t="s">
        <v>181</v>
      </c>
      <c r="E56" s="4" t="s">
        <v>345</v>
      </c>
      <c r="F56" s="39">
        <v>5.46</v>
      </c>
    </row>
    <row r="57" spans="2:6" ht="15">
      <c r="B57" s="4">
        <v>7</v>
      </c>
      <c r="C57" s="4">
        <v>1159</v>
      </c>
      <c r="D57" s="4" t="s">
        <v>178</v>
      </c>
      <c r="E57" s="4" t="s">
        <v>337</v>
      </c>
      <c r="F57" s="39">
        <v>5.35</v>
      </c>
    </row>
    <row r="58" spans="2:6" ht="15">
      <c r="B58" s="4">
        <v>8</v>
      </c>
      <c r="C58" s="4">
        <v>1228</v>
      </c>
      <c r="D58" s="4" t="s">
        <v>179</v>
      </c>
      <c r="E58" s="4" t="s">
        <v>338</v>
      </c>
      <c r="F58" s="39">
        <v>4.96</v>
      </c>
    </row>
    <row r="59" spans="2:6" ht="15">
      <c r="B59" s="4">
        <v>9</v>
      </c>
      <c r="C59" s="4">
        <v>1298</v>
      </c>
      <c r="D59" s="4" t="s">
        <v>180</v>
      </c>
      <c r="E59" s="4" t="s">
        <v>338</v>
      </c>
      <c r="F59" s="39">
        <v>4.3</v>
      </c>
    </row>
    <row r="60" spans="2:6" ht="15">
      <c r="B60" s="4">
        <v>10</v>
      </c>
      <c r="C60" s="4">
        <v>1253</v>
      </c>
      <c r="D60" s="4" t="s">
        <v>187</v>
      </c>
      <c r="E60" s="4" t="s">
        <v>337</v>
      </c>
      <c r="F60" s="39">
        <v>4.25</v>
      </c>
    </row>
    <row r="61" spans="2:6" ht="15">
      <c r="B61" s="4">
        <v>11</v>
      </c>
      <c r="C61" s="4">
        <v>1175</v>
      </c>
      <c r="D61" s="4" t="s">
        <v>182</v>
      </c>
      <c r="E61" s="4" t="s">
        <v>337</v>
      </c>
      <c r="F61" s="39">
        <v>3.98</v>
      </c>
    </row>
  </sheetData>
  <sheetProtection/>
  <printOptions/>
  <pageMargins left="0.7" right="0.7" top="0.75" bottom="0.75" header="0.3" footer="0.3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56">
      <selection activeCell="L70" sqref="L70"/>
    </sheetView>
  </sheetViews>
  <sheetFormatPr defaultColWidth="8.8515625" defaultRowHeight="15"/>
  <cols>
    <col min="1" max="3" width="8.8515625" style="0" customWidth="1"/>
    <col min="4" max="4" width="20.28125" style="0" bestFit="1" customWidth="1"/>
    <col min="5" max="5" width="17.8515625" style="0" customWidth="1"/>
    <col min="6" max="6" width="8.140625" style="0" bestFit="1" customWidth="1"/>
  </cols>
  <sheetData>
    <row r="1" ht="15">
      <c r="A1" s="2" t="s">
        <v>379</v>
      </c>
    </row>
    <row r="3" spans="1:8" ht="15">
      <c r="A3" s="1" t="s">
        <v>450</v>
      </c>
      <c r="B3" s="4"/>
      <c r="C3" s="4"/>
      <c r="D3" s="4"/>
      <c r="E3" s="4"/>
      <c r="F3" s="5"/>
      <c r="G3" s="4"/>
      <c r="H3" s="4"/>
    </row>
    <row r="4" spans="1:8" ht="15">
      <c r="A4" s="1" t="s">
        <v>354</v>
      </c>
      <c r="B4" s="4"/>
      <c r="C4" s="4"/>
      <c r="D4" s="4"/>
      <c r="E4" s="4"/>
      <c r="F4" s="5"/>
      <c r="G4" s="4"/>
      <c r="H4" s="4"/>
    </row>
    <row r="5" spans="1:8" ht="15">
      <c r="A5" s="1"/>
      <c r="B5" s="4">
        <v>1</v>
      </c>
      <c r="C5" s="4">
        <v>290</v>
      </c>
      <c r="D5" s="4" t="s">
        <v>64</v>
      </c>
      <c r="E5" s="4" t="s">
        <v>341</v>
      </c>
      <c r="F5" s="5">
        <v>12.06</v>
      </c>
      <c r="G5" s="4"/>
      <c r="H5" s="4"/>
    </row>
    <row r="6" spans="1:8" ht="15">
      <c r="A6" s="1"/>
      <c r="B6" s="4">
        <v>2</v>
      </c>
      <c r="C6" s="4">
        <v>77</v>
      </c>
      <c r="D6" s="4" t="s">
        <v>65</v>
      </c>
      <c r="E6" s="4" t="s">
        <v>341</v>
      </c>
      <c r="F6" s="5">
        <v>12.34</v>
      </c>
      <c r="G6" s="4"/>
      <c r="H6" s="4"/>
    </row>
    <row r="7" spans="1:8" ht="15">
      <c r="A7" s="1"/>
      <c r="B7" s="4">
        <v>3</v>
      </c>
      <c r="C7" s="4">
        <v>273</v>
      </c>
      <c r="D7" s="4" t="s">
        <v>66</v>
      </c>
      <c r="E7" s="4" t="s">
        <v>341</v>
      </c>
      <c r="F7" s="5">
        <v>12.7</v>
      </c>
      <c r="G7" s="4"/>
      <c r="H7" s="4"/>
    </row>
    <row r="8" spans="1:8" ht="15">
      <c r="A8" s="1"/>
      <c r="B8" s="4">
        <v>4</v>
      </c>
      <c r="C8" s="4">
        <v>362</v>
      </c>
      <c r="D8" s="4" t="s">
        <v>68</v>
      </c>
      <c r="E8" s="4" t="s">
        <v>338</v>
      </c>
      <c r="F8" s="5">
        <v>15.99</v>
      </c>
      <c r="G8" s="4"/>
      <c r="H8" s="4"/>
    </row>
    <row r="10" spans="1:8" ht="15">
      <c r="A10" s="1" t="s">
        <v>485</v>
      </c>
      <c r="B10" s="4"/>
      <c r="C10" s="4"/>
      <c r="D10" s="4"/>
      <c r="E10" s="4"/>
      <c r="F10" s="4"/>
      <c r="G10" s="4"/>
      <c r="H10" s="4"/>
    </row>
    <row r="11" spans="1:8" ht="15">
      <c r="A11" s="1" t="s">
        <v>366</v>
      </c>
      <c r="B11" s="4"/>
      <c r="C11" s="4"/>
      <c r="D11" s="4"/>
      <c r="E11" s="4"/>
      <c r="F11" s="4"/>
      <c r="G11" s="4"/>
      <c r="H11" s="4"/>
    </row>
    <row r="12" spans="1:8" ht="15">
      <c r="A12" s="1"/>
      <c r="B12" s="4">
        <v>1</v>
      </c>
      <c r="C12" s="4">
        <v>77</v>
      </c>
      <c r="D12" s="4" t="s">
        <v>65</v>
      </c>
      <c r="E12" s="4" t="s">
        <v>341</v>
      </c>
      <c r="F12" s="5">
        <v>25.07</v>
      </c>
      <c r="G12" s="4"/>
      <c r="H12" s="4"/>
    </row>
    <row r="13" spans="1:8" ht="15">
      <c r="A13" s="1"/>
      <c r="B13" s="4">
        <v>2</v>
      </c>
      <c r="C13" s="4">
        <v>290</v>
      </c>
      <c r="D13" s="4" t="s">
        <v>64</v>
      </c>
      <c r="E13" s="4" t="s">
        <v>341</v>
      </c>
      <c r="F13" s="5">
        <v>25.45</v>
      </c>
      <c r="G13" s="4"/>
      <c r="H13" s="4"/>
    </row>
    <row r="14" spans="1:8" ht="15">
      <c r="A14" s="1"/>
      <c r="B14" s="4">
        <v>3</v>
      </c>
      <c r="C14" s="4">
        <v>273</v>
      </c>
      <c r="D14" s="4" t="s">
        <v>66</v>
      </c>
      <c r="E14" s="4" t="s">
        <v>341</v>
      </c>
      <c r="F14" s="5">
        <v>26.76</v>
      </c>
      <c r="G14" s="4"/>
      <c r="H14" s="4"/>
    </row>
    <row r="15" spans="1:8" ht="15">
      <c r="A15" s="1"/>
      <c r="B15" s="4">
        <v>4</v>
      </c>
      <c r="C15" s="4">
        <v>362</v>
      </c>
      <c r="D15" s="4" t="s">
        <v>68</v>
      </c>
      <c r="E15" s="4" t="s">
        <v>338</v>
      </c>
      <c r="F15" s="5">
        <v>34.29</v>
      </c>
      <c r="G15" s="4"/>
      <c r="H15" s="4"/>
    </row>
    <row r="17" spans="1:8" ht="15">
      <c r="A17" s="1" t="s">
        <v>474</v>
      </c>
      <c r="B17" s="4"/>
      <c r="C17" s="4"/>
      <c r="D17" s="4"/>
      <c r="E17" s="4"/>
      <c r="F17" s="5"/>
      <c r="G17" s="4"/>
      <c r="H17" s="4"/>
    </row>
    <row r="18" spans="1:8" ht="15">
      <c r="A18" s="1" t="s">
        <v>351</v>
      </c>
      <c r="B18" s="4"/>
      <c r="C18" s="4"/>
      <c r="D18" s="4"/>
      <c r="E18" s="4"/>
      <c r="F18" s="5"/>
      <c r="G18" s="4"/>
      <c r="H18" s="4"/>
    </row>
    <row r="19" spans="1:8" ht="15">
      <c r="A19" s="1"/>
      <c r="B19" s="4">
        <v>1</v>
      </c>
      <c r="C19" s="4">
        <v>353</v>
      </c>
      <c r="D19" s="4" t="s">
        <v>107</v>
      </c>
      <c r="E19" s="4" t="s">
        <v>337</v>
      </c>
      <c r="F19" s="5">
        <v>58.1</v>
      </c>
      <c r="G19" s="4"/>
      <c r="H19" s="4"/>
    </row>
    <row r="20" spans="1:8" ht="15">
      <c r="A20" s="1"/>
      <c r="B20" s="4">
        <v>2</v>
      </c>
      <c r="C20" s="4">
        <v>331</v>
      </c>
      <c r="D20" s="4" t="s">
        <v>135</v>
      </c>
      <c r="E20" s="4" t="s">
        <v>339</v>
      </c>
      <c r="F20" s="5">
        <v>62.54</v>
      </c>
      <c r="G20" s="4"/>
      <c r="H20" s="4"/>
    </row>
    <row r="22" spans="1:8" ht="15">
      <c r="A22" s="1" t="s">
        <v>460</v>
      </c>
      <c r="B22" s="4"/>
      <c r="C22" s="4"/>
      <c r="D22" s="4"/>
      <c r="E22" s="4"/>
      <c r="F22" s="9"/>
      <c r="G22" s="4"/>
      <c r="H22" s="4"/>
    </row>
    <row r="23" spans="1:8" ht="15">
      <c r="A23" s="1" t="s">
        <v>351</v>
      </c>
      <c r="B23" s="4"/>
      <c r="C23" s="4"/>
      <c r="D23" s="4"/>
      <c r="E23" s="4"/>
      <c r="F23" s="9"/>
      <c r="G23" s="4"/>
      <c r="H23" s="4"/>
    </row>
    <row r="24" spans="1:8" ht="15">
      <c r="A24" s="1"/>
      <c r="B24" s="4">
        <v>1</v>
      </c>
      <c r="C24" s="4">
        <v>353</v>
      </c>
      <c r="D24" s="4" t="s">
        <v>107</v>
      </c>
      <c r="E24" s="4" t="s">
        <v>337</v>
      </c>
      <c r="F24" s="9">
        <v>0.0014984953703703705</v>
      </c>
      <c r="G24" s="4"/>
      <c r="H24" s="4"/>
    </row>
    <row r="26" spans="1:8" ht="15">
      <c r="A26" s="1" t="s">
        <v>493</v>
      </c>
      <c r="B26" s="4"/>
      <c r="C26" s="4"/>
      <c r="D26" s="4"/>
      <c r="E26" s="4"/>
      <c r="F26" s="9"/>
      <c r="G26" s="4"/>
      <c r="H26" s="4"/>
    </row>
    <row r="27" spans="1:8" ht="15">
      <c r="A27" s="1" t="s">
        <v>351</v>
      </c>
      <c r="B27" s="4"/>
      <c r="C27" s="4"/>
      <c r="D27" s="4"/>
      <c r="E27" s="4"/>
      <c r="F27" s="9"/>
      <c r="G27" s="4"/>
      <c r="H27" s="4"/>
    </row>
    <row r="28" spans="1:8" ht="15">
      <c r="A28" s="1"/>
      <c r="B28" s="4">
        <v>1</v>
      </c>
      <c r="C28" s="4">
        <v>70</v>
      </c>
      <c r="D28" s="4" t="s">
        <v>259</v>
      </c>
      <c r="E28" s="4" t="s">
        <v>338</v>
      </c>
      <c r="F28" s="9">
        <v>0.003711574074074074</v>
      </c>
      <c r="G28" s="4"/>
      <c r="H28" s="4"/>
    </row>
    <row r="29" spans="1:8" ht="15">
      <c r="A29" s="1"/>
      <c r="B29" s="4">
        <v>2</v>
      </c>
      <c r="C29" s="4">
        <v>328</v>
      </c>
      <c r="D29" s="4" t="s">
        <v>261</v>
      </c>
      <c r="E29" s="4" t="s">
        <v>342</v>
      </c>
      <c r="F29" s="9">
        <v>0.004040509259259259</v>
      </c>
      <c r="G29" s="4"/>
      <c r="H29" s="4"/>
    </row>
    <row r="30" spans="1:8" ht="15">
      <c r="A30" s="1"/>
      <c r="B30" s="4"/>
      <c r="C30" s="4"/>
      <c r="D30" s="4"/>
      <c r="E30" s="4"/>
      <c r="F30" s="9"/>
      <c r="G30" s="4"/>
      <c r="H30" s="4"/>
    </row>
    <row r="31" spans="1:8" ht="15">
      <c r="A31" s="1" t="s">
        <v>466</v>
      </c>
      <c r="B31" s="4"/>
      <c r="C31" s="4"/>
      <c r="D31" s="4"/>
      <c r="E31" s="4"/>
      <c r="F31" s="5"/>
      <c r="G31" s="4"/>
      <c r="H31" s="4"/>
    </row>
    <row r="32" spans="1:8" ht="15">
      <c r="A32" s="1" t="s">
        <v>360</v>
      </c>
      <c r="B32" s="4"/>
      <c r="C32" s="4"/>
      <c r="D32" s="4"/>
      <c r="E32" s="4"/>
      <c r="F32" s="5"/>
      <c r="G32" s="4"/>
      <c r="H32" s="4"/>
    </row>
    <row r="33" spans="1:8" ht="15">
      <c r="A33" s="1"/>
      <c r="B33" s="4">
        <v>1</v>
      </c>
      <c r="C33" s="4">
        <v>202</v>
      </c>
      <c r="D33" s="4" t="s">
        <v>123</v>
      </c>
      <c r="E33" s="4" t="s">
        <v>337</v>
      </c>
      <c r="F33" s="5">
        <v>16.07</v>
      </c>
      <c r="G33" s="4"/>
      <c r="H33" s="4"/>
    </row>
    <row r="34" spans="1:8" ht="15">
      <c r="A34" s="1"/>
      <c r="B34" s="4"/>
      <c r="C34" s="4"/>
      <c r="D34" s="4"/>
      <c r="E34" s="4"/>
      <c r="F34" s="5"/>
      <c r="G34" s="4"/>
      <c r="H34" s="4"/>
    </row>
    <row r="35" spans="1:8" ht="15">
      <c r="A35" s="1" t="s">
        <v>440</v>
      </c>
      <c r="B35" s="4"/>
      <c r="C35" s="4"/>
      <c r="D35" s="4"/>
      <c r="E35" s="4"/>
      <c r="F35" s="5"/>
      <c r="G35" s="4"/>
      <c r="H35" s="4"/>
    </row>
    <row r="36" spans="1:8" ht="15">
      <c r="A36" s="1" t="s">
        <v>351</v>
      </c>
      <c r="B36" s="4"/>
      <c r="C36" s="4"/>
      <c r="D36" s="4"/>
      <c r="E36" s="4"/>
      <c r="F36" s="5"/>
      <c r="G36" s="4"/>
      <c r="H36" s="4"/>
    </row>
    <row r="37" spans="1:8" ht="15">
      <c r="A37" s="1"/>
      <c r="B37" s="4">
        <v>1</v>
      </c>
      <c r="C37" s="4">
        <v>339</v>
      </c>
      <c r="D37" s="4" t="s">
        <v>397</v>
      </c>
      <c r="E37" s="4" t="s">
        <v>342</v>
      </c>
      <c r="F37" s="5">
        <v>77.05</v>
      </c>
      <c r="G37" s="4"/>
      <c r="H37" s="4"/>
    </row>
    <row r="38" spans="1:8" ht="15">
      <c r="A38" s="1"/>
      <c r="B38" s="4"/>
      <c r="C38" s="4"/>
      <c r="D38" s="4"/>
      <c r="E38" s="4"/>
      <c r="F38" s="9"/>
      <c r="G38" s="4"/>
      <c r="H38" s="4"/>
    </row>
    <row r="39" spans="1:8" ht="15">
      <c r="A39" s="1" t="s">
        <v>396</v>
      </c>
      <c r="B39" s="4"/>
      <c r="C39" s="4"/>
      <c r="D39" s="4"/>
      <c r="E39" s="4"/>
      <c r="F39" s="4"/>
      <c r="G39" s="4"/>
      <c r="H39" s="4"/>
    </row>
    <row r="40" spans="1:8" ht="15">
      <c r="A40" s="1"/>
      <c r="B40" s="4">
        <v>1</v>
      </c>
      <c r="C40" s="4">
        <v>202</v>
      </c>
      <c r="D40" s="4" t="s">
        <v>123</v>
      </c>
      <c r="E40" s="4" t="s">
        <v>337</v>
      </c>
      <c r="F40" s="5">
        <v>1.68</v>
      </c>
      <c r="G40" s="4"/>
      <c r="H40" s="4"/>
    </row>
    <row r="41" spans="1:8" ht="15">
      <c r="A41" s="1"/>
      <c r="B41" s="4">
        <v>2</v>
      </c>
      <c r="C41" s="4">
        <v>339</v>
      </c>
      <c r="D41" s="4" t="s">
        <v>397</v>
      </c>
      <c r="E41" s="4" t="s">
        <v>342</v>
      </c>
      <c r="F41" s="5">
        <v>1.35</v>
      </c>
      <c r="G41" s="4"/>
      <c r="H41" s="4"/>
    </row>
    <row r="42" spans="1:8" ht="15">
      <c r="A42" s="1"/>
      <c r="B42" s="4"/>
      <c r="C42" s="4"/>
      <c r="D42" s="4"/>
      <c r="E42" s="4"/>
      <c r="F42" s="4"/>
      <c r="G42" s="4"/>
      <c r="H42" s="4"/>
    </row>
    <row r="43" spans="1:8" ht="15">
      <c r="A43" s="1" t="s">
        <v>435</v>
      </c>
      <c r="B43" s="4"/>
      <c r="C43" s="4"/>
      <c r="D43" s="4"/>
      <c r="E43" s="4"/>
      <c r="F43" s="5"/>
      <c r="G43" s="4"/>
      <c r="H43" s="4"/>
    </row>
    <row r="44" spans="1:8" ht="15">
      <c r="A44" s="1"/>
      <c r="B44" s="4"/>
      <c r="C44" s="4"/>
      <c r="D44" s="4" t="s">
        <v>432</v>
      </c>
      <c r="E44" s="4"/>
      <c r="F44" s="5"/>
      <c r="G44" s="4"/>
      <c r="H44" s="4"/>
    </row>
    <row r="45" spans="1:8" ht="15">
      <c r="A45" s="1"/>
      <c r="B45" s="4"/>
      <c r="C45" s="4"/>
      <c r="D45" s="4"/>
      <c r="E45" s="4"/>
      <c r="F45" s="4"/>
      <c r="G45" s="4"/>
      <c r="H45" s="4"/>
    </row>
    <row r="46" spans="1:8" ht="15">
      <c r="A46" s="1" t="s">
        <v>375</v>
      </c>
      <c r="B46" s="4"/>
      <c r="C46" s="4"/>
      <c r="D46" s="4"/>
      <c r="E46" s="4"/>
      <c r="F46" s="4"/>
      <c r="G46" s="4" t="s">
        <v>500</v>
      </c>
      <c r="H46" s="4"/>
    </row>
    <row r="47" spans="1:8" ht="15">
      <c r="A47" s="1"/>
      <c r="B47" s="4">
        <v>1</v>
      </c>
      <c r="C47" s="4">
        <v>331</v>
      </c>
      <c r="D47" s="4" t="s">
        <v>135</v>
      </c>
      <c r="E47" s="4" t="s">
        <v>339</v>
      </c>
      <c r="F47" s="5">
        <v>5.12</v>
      </c>
      <c r="G47" s="4"/>
      <c r="H47" s="4"/>
    </row>
    <row r="48" spans="1:8" ht="15">
      <c r="A48" s="1"/>
      <c r="B48" s="4">
        <v>2</v>
      </c>
      <c r="C48" s="4">
        <v>202</v>
      </c>
      <c r="D48" s="4" t="s">
        <v>123</v>
      </c>
      <c r="E48" s="4" t="s">
        <v>337</v>
      </c>
      <c r="F48" s="5">
        <v>4.89</v>
      </c>
      <c r="G48" s="4"/>
      <c r="H48" s="4"/>
    </row>
    <row r="49" spans="1:8" ht="15">
      <c r="A49" s="1"/>
      <c r="B49" s="4">
        <v>3</v>
      </c>
      <c r="C49" s="4">
        <v>148</v>
      </c>
      <c r="D49" s="4" t="s">
        <v>335</v>
      </c>
      <c r="E49" s="4" t="s">
        <v>337</v>
      </c>
      <c r="F49" s="5">
        <v>4.89</v>
      </c>
      <c r="G49" s="4"/>
      <c r="H49" s="4"/>
    </row>
    <row r="51" spans="1:8" ht="15">
      <c r="A51" s="1" t="s">
        <v>431</v>
      </c>
      <c r="B51" s="4"/>
      <c r="C51" s="4"/>
      <c r="D51" s="4"/>
      <c r="E51" s="4"/>
      <c r="F51" s="5"/>
      <c r="G51" s="10"/>
      <c r="H51" s="4"/>
    </row>
    <row r="52" spans="1:8" ht="15">
      <c r="A52" s="1"/>
      <c r="B52" s="4"/>
      <c r="C52" s="4"/>
      <c r="D52" s="4" t="s">
        <v>432</v>
      </c>
      <c r="E52" s="4"/>
      <c r="F52" s="5"/>
      <c r="G52" s="10"/>
      <c r="H52" s="4"/>
    </row>
    <row r="53" spans="1:8" ht="15">
      <c r="A53" s="1"/>
      <c r="B53" s="4"/>
      <c r="C53" s="4"/>
      <c r="D53" s="4"/>
      <c r="E53" s="4"/>
      <c r="F53" s="4"/>
      <c r="G53" s="4"/>
      <c r="H53" s="4"/>
    </row>
    <row r="54" spans="1:8" ht="15">
      <c r="A54" s="1" t="s">
        <v>409</v>
      </c>
      <c r="B54" s="4"/>
      <c r="C54" s="4"/>
      <c r="D54" s="4"/>
      <c r="E54" s="4"/>
      <c r="F54" s="4"/>
      <c r="G54" s="4"/>
      <c r="H54" s="4"/>
    </row>
    <row r="55" spans="1:8" ht="15">
      <c r="A55" s="1"/>
      <c r="B55" s="4">
        <v>1</v>
      </c>
      <c r="C55" s="4">
        <v>331</v>
      </c>
      <c r="D55" s="4" t="s">
        <v>135</v>
      </c>
      <c r="E55" s="4" t="s">
        <v>339</v>
      </c>
      <c r="F55" s="5">
        <v>11.11</v>
      </c>
      <c r="G55" s="4"/>
      <c r="H55" s="4"/>
    </row>
    <row r="56" spans="1:8" ht="15">
      <c r="A56" s="1"/>
      <c r="B56" s="4">
        <v>2</v>
      </c>
      <c r="C56" s="4">
        <v>104</v>
      </c>
      <c r="D56" s="4" t="s">
        <v>295</v>
      </c>
      <c r="E56" s="4" t="s">
        <v>341</v>
      </c>
      <c r="F56" s="5">
        <v>10.4</v>
      </c>
      <c r="G56" s="4"/>
      <c r="H56" s="4"/>
    </row>
    <row r="57" spans="1:8" ht="15">
      <c r="A57" s="1"/>
      <c r="B57" s="4">
        <v>3</v>
      </c>
      <c r="C57" s="4">
        <v>201</v>
      </c>
      <c r="D57" s="4" t="s">
        <v>279</v>
      </c>
      <c r="E57" s="4" t="s">
        <v>342</v>
      </c>
      <c r="F57" s="5">
        <v>10.26</v>
      </c>
      <c r="G57" s="4"/>
      <c r="H57" s="4"/>
    </row>
    <row r="58" spans="1:8" ht="15">
      <c r="A58" s="1"/>
      <c r="B58" s="4">
        <v>4</v>
      </c>
      <c r="C58" s="4">
        <v>302</v>
      </c>
      <c r="D58" s="4" t="s">
        <v>296</v>
      </c>
      <c r="E58" s="4" t="s">
        <v>338</v>
      </c>
      <c r="F58" s="5">
        <v>9.2</v>
      </c>
      <c r="G58" s="4"/>
      <c r="H58" s="4"/>
    </row>
    <row r="59" spans="1:8" ht="15">
      <c r="A59" s="1"/>
      <c r="B59" s="4">
        <v>5</v>
      </c>
      <c r="C59" s="4">
        <v>384</v>
      </c>
      <c r="D59" s="4" t="s">
        <v>297</v>
      </c>
      <c r="E59" s="4" t="s">
        <v>341</v>
      </c>
      <c r="F59" s="5">
        <v>8.69</v>
      </c>
      <c r="G59" s="4"/>
      <c r="H59" s="4"/>
    </row>
    <row r="60" spans="1:8" ht="15">
      <c r="A60" s="1"/>
      <c r="B60" s="4">
        <v>6</v>
      </c>
      <c r="C60" s="4">
        <v>381</v>
      </c>
      <c r="D60" s="4" t="s">
        <v>298</v>
      </c>
      <c r="E60" s="4" t="s">
        <v>337</v>
      </c>
      <c r="F60" s="5">
        <v>4.94</v>
      </c>
      <c r="G60" s="4"/>
      <c r="H60" s="4"/>
    </row>
    <row r="62" spans="1:8" ht="15">
      <c r="A62" s="1" t="s">
        <v>400</v>
      </c>
      <c r="B62" s="4"/>
      <c r="C62" s="4"/>
      <c r="D62" s="4"/>
      <c r="E62" s="4"/>
      <c r="F62" s="4"/>
      <c r="G62" s="4"/>
      <c r="H62" s="4"/>
    </row>
    <row r="63" spans="1:8" ht="15">
      <c r="A63" s="1"/>
      <c r="B63" s="4">
        <v>1</v>
      </c>
      <c r="C63" s="4">
        <v>104</v>
      </c>
      <c r="D63" s="4" t="s">
        <v>295</v>
      </c>
      <c r="E63" s="4" t="s">
        <v>341</v>
      </c>
      <c r="F63" s="5">
        <v>49.89</v>
      </c>
      <c r="G63" s="4"/>
      <c r="H63" s="4"/>
    </row>
    <row r="64" spans="1:8" ht="15">
      <c r="A64" s="1"/>
      <c r="B64" s="4">
        <v>2</v>
      </c>
      <c r="C64" s="4">
        <v>201</v>
      </c>
      <c r="D64" s="4" t="s">
        <v>279</v>
      </c>
      <c r="E64" s="4" t="s">
        <v>342</v>
      </c>
      <c r="F64" s="5">
        <v>38.55</v>
      </c>
      <c r="G64" s="4"/>
      <c r="H64" s="4"/>
    </row>
    <row r="65" spans="1:8" ht="15">
      <c r="A65" s="1"/>
      <c r="B65" s="4">
        <v>3</v>
      </c>
      <c r="C65" s="4">
        <v>302</v>
      </c>
      <c r="D65" s="4" t="s">
        <v>296</v>
      </c>
      <c r="E65" s="4" t="s">
        <v>338</v>
      </c>
      <c r="F65" s="5">
        <v>36.09</v>
      </c>
      <c r="G65" s="4"/>
      <c r="H65" s="4"/>
    </row>
    <row r="67" spans="1:8" ht="15">
      <c r="A67" s="1" t="s">
        <v>391</v>
      </c>
      <c r="B67" s="4"/>
      <c r="C67" s="4"/>
      <c r="D67" s="4"/>
      <c r="E67" s="4"/>
      <c r="F67" s="4"/>
      <c r="G67" s="4"/>
      <c r="H67" s="4"/>
    </row>
    <row r="68" spans="1:8" ht="15">
      <c r="A68" s="1"/>
      <c r="B68" s="4">
        <v>1</v>
      </c>
      <c r="C68" s="4">
        <v>201</v>
      </c>
      <c r="D68" s="4" t="s">
        <v>279</v>
      </c>
      <c r="E68" s="4" t="s">
        <v>342</v>
      </c>
      <c r="F68" s="5">
        <v>51.81</v>
      </c>
      <c r="G68" s="4"/>
      <c r="H68" s="4" t="s">
        <v>4</v>
      </c>
    </row>
    <row r="70" spans="1:8" ht="15">
      <c r="A70" s="1" t="s">
        <v>403</v>
      </c>
      <c r="B70" s="4"/>
      <c r="C70" s="4"/>
      <c r="D70" s="4"/>
      <c r="E70" s="4"/>
      <c r="F70" s="4"/>
      <c r="G70" s="4"/>
      <c r="H70" s="4"/>
    </row>
    <row r="71" spans="1:8" ht="15">
      <c r="A71" s="1"/>
      <c r="B71" s="4">
        <v>1</v>
      </c>
      <c r="C71" s="4">
        <v>389</v>
      </c>
      <c r="D71" s="4" t="s">
        <v>331</v>
      </c>
      <c r="E71" s="4" t="s">
        <v>341</v>
      </c>
      <c r="F71" s="5">
        <v>45.21</v>
      </c>
      <c r="G71" s="4"/>
      <c r="H71" s="4"/>
    </row>
    <row r="72" spans="1:8" ht="15">
      <c r="A72" s="1"/>
      <c r="B72" s="4">
        <v>2</v>
      </c>
      <c r="C72" s="4">
        <v>384</v>
      </c>
      <c r="D72" s="4" t="s">
        <v>297</v>
      </c>
      <c r="E72" s="4" t="s">
        <v>341</v>
      </c>
      <c r="F72" s="5">
        <v>25.81</v>
      </c>
      <c r="G72" s="4"/>
      <c r="H72" s="4"/>
    </row>
    <row r="73" spans="1:8" ht="15">
      <c r="A73" s="1"/>
      <c r="B73" s="4">
        <v>3</v>
      </c>
      <c r="C73" s="4">
        <v>381</v>
      </c>
      <c r="D73" s="4" t="s">
        <v>298</v>
      </c>
      <c r="E73" s="4" t="s">
        <v>337</v>
      </c>
      <c r="F73" s="5">
        <v>6.61</v>
      </c>
      <c r="G73" s="4"/>
      <c r="H73" s="4"/>
    </row>
  </sheetData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4" sqref="A14:C14"/>
    </sheetView>
  </sheetViews>
  <sheetFormatPr defaultColWidth="8.8515625" defaultRowHeight="15"/>
  <cols>
    <col min="1" max="1" width="8.140625" style="0" bestFit="1" customWidth="1"/>
    <col min="2" max="2" width="20.00390625" style="0" bestFit="1" customWidth="1"/>
    <col min="3" max="3" width="15.8515625" style="0" bestFit="1" customWidth="1"/>
    <col min="4" max="4" width="5.421875" style="0" bestFit="1" customWidth="1"/>
    <col min="5" max="5" width="6.421875" style="0" bestFit="1" customWidth="1"/>
    <col min="6" max="6" width="7.8515625" style="0" bestFit="1" customWidth="1"/>
    <col min="7" max="7" width="6.421875" style="0" bestFit="1" customWidth="1"/>
    <col min="8" max="8" width="4.421875" style="0" bestFit="1" customWidth="1"/>
    <col min="9" max="9" width="6.421875" style="0" bestFit="1" customWidth="1"/>
    <col min="10" max="10" width="4.421875" style="0" bestFit="1" customWidth="1"/>
    <col min="11" max="11" width="6.421875" style="0" bestFit="1" customWidth="1"/>
    <col min="12" max="12" width="11.421875" style="0" bestFit="1" customWidth="1"/>
    <col min="13" max="13" width="8.28125" style="0" bestFit="1" customWidth="1"/>
  </cols>
  <sheetData>
    <row r="1" ht="15">
      <c r="A1" s="25" t="s">
        <v>523</v>
      </c>
    </row>
    <row r="3" spans="1:13" ht="15">
      <c r="A3" s="11" t="s">
        <v>502</v>
      </c>
      <c r="B3" s="12" t="s">
        <v>503</v>
      </c>
      <c r="C3" s="13" t="s">
        <v>504</v>
      </c>
      <c r="D3" s="14" t="s">
        <v>505</v>
      </c>
      <c r="E3" s="15" t="s">
        <v>506</v>
      </c>
      <c r="F3" s="16" t="s">
        <v>507</v>
      </c>
      <c r="G3" s="15" t="s">
        <v>506</v>
      </c>
      <c r="H3" s="17" t="s">
        <v>508</v>
      </c>
      <c r="I3" s="15" t="s">
        <v>506</v>
      </c>
      <c r="J3" s="18" t="s">
        <v>509</v>
      </c>
      <c r="K3" s="15" t="s">
        <v>506</v>
      </c>
      <c r="L3" s="18" t="s">
        <v>510</v>
      </c>
      <c r="M3" s="18" t="s">
        <v>511</v>
      </c>
    </row>
    <row r="4" spans="1:13" ht="15">
      <c r="A4" s="26">
        <v>156</v>
      </c>
      <c r="B4" s="26" t="s">
        <v>512</v>
      </c>
      <c r="C4" s="26" t="s">
        <v>338</v>
      </c>
      <c r="D4" s="19">
        <f aca="true" t="shared" si="0" ref="D4:D14">IF(ISNA(VLOOKUP($A4,Event1B,2,FALSE)),0,VLOOKUP($A4,Event1B,2,FALSE))</f>
        <v>10.55</v>
      </c>
      <c r="E4" s="20">
        <f aca="true" t="shared" si="1" ref="E4:E14">IF(ISNA(VLOOKUP($A4,Event1B,5,FALSE)),0,VLOOKUP($A4,Event1B,5,FALSE))</f>
        <v>77</v>
      </c>
      <c r="F4" s="21">
        <f aca="true" t="shared" si="2" ref="F4:F14">IF(ISNA(VLOOKUP($A4,Event2B,2,FALSE)),0,VLOOKUP($A4,Event2B,2,FALSE))</f>
        <v>0.0011966435185185185</v>
      </c>
      <c r="G4" s="20">
        <f aca="true" t="shared" si="3" ref="G4:G14">IF(ISNA(VLOOKUP($A4,Event2B,5,FALSE)),0,VLOOKUP($A4,Event2B,5,FALSE))</f>
        <v>96</v>
      </c>
      <c r="H4" s="19">
        <f aca="true" t="shared" si="4" ref="H4:H14">IF(ISNA(VLOOKUP($A4,Event3B,2,FALSE)),0,VLOOKUP($A4,Event3B,2,FALSE))</f>
        <v>4.19</v>
      </c>
      <c r="I4" s="20">
        <f aca="true" t="shared" si="5" ref="I4:I14">IF(ISNA(VLOOKUP($A4,Event3B,5,FALSE)),0,VLOOKUP($A4,Event3B,5,FALSE))</f>
        <v>57</v>
      </c>
      <c r="J4" s="19">
        <f aca="true" t="shared" si="6" ref="J4:J14">IF(ISNA(VLOOKUP($A4,Event4B,2,FALSE)),0,VLOOKUP($A4,Event4B,2,FALSE))</f>
        <v>6.33</v>
      </c>
      <c r="K4" s="20">
        <f aca="true" t="shared" si="7" ref="K4:K14">IF(ISNA(VLOOKUP($A4,Event4B,5,FALSE)),0,VLOOKUP($A4,Event4B,5,FALSE))</f>
        <v>49</v>
      </c>
      <c r="L4" s="22">
        <f aca="true" t="shared" si="8" ref="L4:L14">E4+G4+I4+K4</f>
        <v>279</v>
      </c>
      <c r="M4" s="23">
        <f aca="true" t="shared" si="9" ref="M4:M14">IF(L4&gt;0,RANK(L4,$L$4:$L$14),"")</f>
        <v>1</v>
      </c>
    </row>
    <row r="5" spans="1:13" ht="15">
      <c r="A5" s="26">
        <v>272</v>
      </c>
      <c r="B5" s="26" t="s">
        <v>513</v>
      </c>
      <c r="C5" s="26" t="s">
        <v>337</v>
      </c>
      <c r="D5" s="19">
        <f t="shared" si="0"/>
        <v>10.39</v>
      </c>
      <c r="E5" s="20">
        <f t="shared" si="1"/>
        <v>79</v>
      </c>
      <c r="F5" s="21">
        <f t="shared" si="2"/>
        <v>0.0014194444444444445</v>
      </c>
      <c r="G5" s="20">
        <f t="shared" si="3"/>
        <v>75</v>
      </c>
      <c r="H5" s="19">
        <f t="shared" si="4"/>
        <v>4.35</v>
      </c>
      <c r="I5" s="20">
        <f t="shared" si="5"/>
        <v>62</v>
      </c>
      <c r="J5" s="19">
        <f t="shared" si="6"/>
        <v>7.62</v>
      </c>
      <c r="K5" s="20">
        <f t="shared" si="7"/>
        <v>59</v>
      </c>
      <c r="L5" s="22">
        <f t="shared" si="8"/>
        <v>275</v>
      </c>
      <c r="M5" s="23">
        <f t="shared" si="9"/>
        <v>2</v>
      </c>
    </row>
    <row r="6" spans="1:13" ht="15">
      <c r="A6" s="26">
        <v>178</v>
      </c>
      <c r="B6" s="26" t="s">
        <v>514</v>
      </c>
      <c r="C6" s="26" t="s">
        <v>343</v>
      </c>
      <c r="D6" s="19">
        <f t="shared" si="0"/>
        <v>10.42</v>
      </c>
      <c r="E6" s="20">
        <f t="shared" si="1"/>
        <v>78</v>
      </c>
      <c r="F6" s="21">
        <f t="shared" si="2"/>
        <v>0.0013891203703703704</v>
      </c>
      <c r="G6" s="20">
        <f t="shared" si="3"/>
        <v>78</v>
      </c>
      <c r="H6" s="19">
        <f t="shared" si="4"/>
        <v>4.46</v>
      </c>
      <c r="I6" s="20">
        <f t="shared" si="5"/>
        <v>66</v>
      </c>
      <c r="J6" s="19">
        <f t="shared" si="6"/>
        <v>6.2</v>
      </c>
      <c r="K6" s="20">
        <f t="shared" si="7"/>
        <v>47</v>
      </c>
      <c r="L6" s="22">
        <f t="shared" si="8"/>
        <v>269</v>
      </c>
      <c r="M6" s="23">
        <f t="shared" si="9"/>
        <v>3</v>
      </c>
    </row>
    <row r="7" spans="1:13" ht="15">
      <c r="A7" s="26">
        <v>159</v>
      </c>
      <c r="B7" s="26" t="s">
        <v>515</v>
      </c>
      <c r="C7" s="26" t="s">
        <v>337</v>
      </c>
      <c r="D7" s="19">
        <f t="shared" si="0"/>
        <v>10.75</v>
      </c>
      <c r="E7" s="20">
        <f t="shared" si="1"/>
        <v>75</v>
      </c>
      <c r="F7" s="21">
        <f t="shared" si="2"/>
        <v>0.0012332175925925926</v>
      </c>
      <c r="G7" s="20">
        <f t="shared" si="3"/>
        <v>93</v>
      </c>
      <c r="H7" s="19">
        <f t="shared" si="4"/>
        <v>4.14</v>
      </c>
      <c r="I7" s="20">
        <f t="shared" si="5"/>
        <v>55</v>
      </c>
      <c r="J7" s="19">
        <f t="shared" si="6"/>
        <v>5.35</v>
      </c>
      <c r="K7" s="20">
        <f t="shared" si="7"/>
        <v>32</v>
      </c>
      <c r="L7" s="22">
        <f t="shared" si="8"/>
        <v>255</v>
      </c>
      <c r="M7" s="23">
        <f t="shared" si="9"/>
        <v>4</v>
      </c>
    </row>
    <row r="8" spans="1:13" ht="15">
      <c r="A8" s="26">
        <v>228</v>
      </c>
      <c r="B8" s="26" t="s">
        <v>516</v>
      </c>
      <c r="C8" s="26" t="s">
        <v>338</v>
      </c>
      <c r="D8" s="19">
        <f t="shared" si="0"/>
        <v>11.18</v>
      </c>
      <c r="E8" s="20">
        <f t="shared" si="1"/>
        <v>71</v>
      </c>
      <c r="F8" s="21">
        <f t="shared" si="2"/>
        <v>0.0013233796296296299</v>
      </c>
      <c r="G8" s="20">
        <f t="shared" si="3"/>
        <v>84</v>
      </c>
      <c r="H8" s="19">
        <f t="shared" si="4"/>
        <v>3.47</v>
      </c>
      <c r="I8" s="20">
        <f t="shared" si="5"/>
        <v>37</v>
      </c>
      <c r="J8" s="19">
        <f t="shared" si="6"/>
        <v>4.96</v>
      </c>
      <c r="K8" s="20">
        <f t="shared" si="7"/>
        <v>29</v>
      </c>
      <c r="L8" s="22">
        <f t="shared" si="8"/>
        <v>221</v>
      </c>
      <c r="M8" s="23">
        <f t="shared" si="9"/>
        <v>5</v>
      </c>
    </row>
    <row r="9" spans="1:13" ht="15">
      <c r="A9" s="26">
        <v>253</v>
      </c>
      <c r="B9" s="26" t="s">
        <v>517</v>
      </c>
      <c r="C9" s="26" t="s">
        <v>337</v>
      </c>
      <c r="D9" s="19">
        <f t="shared" si="0"/>
        <v>11.78</v>
      </c>
      <c r="E9" s="20">
        <f t="shared" si="1"/>
        <v>65</v>
      </c>
      <c r="F9" s="21">
        <f t="shared" si="2"/>
        <v>0.0012953703703703706</v>
      </c>
      <c r="G9" s="20">
        <f t="shared" si="3"/>
        <v>87</v>
      </c>
      <c r="H9" s="19">
        <f t="shared" si="4"/>
        <v>3.47</v>
      </c>
      <c r="I9" s="20">
        <f t="shared" si="5"/>
        <v>37</v>
      </c>
      <c r="J9" s="19">
        <f t="shared" si="6"/>
        <v>4.25</v>
      </c>
      <c r="K9" s="20">
        <f t="shared" si="7"/>
        <v>23</v>
      </c>
      <c r="L9" s="22">
        <f t="shared" si="8"/>
        <v>212</v>
      </c>
      <c r="M9" s="23">
        <f t="shared" si="9"/>
        <v>6</v>
      </c>
    </row>
    <row r="10" spans="1:13" ht="15">
      <c r="A10" s="26">
        <v>359</v>
      </c>
      <c r="B10" s="26" t="s">
        <v>518</v>
      </c>
      <c r="C10" s="26" t="s">
        <v>345</v>
      </c>
      <c r="D10" s="19">
        <f t="shared" si="0"/>
        <v>11.87</v>
      </c>
      <c r="E10" s="20">
        <f t="shared" si="1"/>
        <v>64</v>
      </c>
      <c r="F10" s="21">
        <f t="shared" si="2"/>
        <v>0.0014127314814814816</v>
      </c>
      <c r="G10" s="20">
        <f t="shared" si="3"/>
        <v>76</v>
      </c>
      <c r="H10" s="19">
        <f t="shared" si="4"/>
        <v>3.48</v>
      </c>
      <c r="I10" s="20">
        <f t="shared" si="5"/>
        <v>38</v>
      </c>
      <c r="J10" s="19">
        <f t="shared" si="6"/>
        <v>5.46</v>
      </c>
      <c r="K10" s="20">
        <f t="shared" si="7"/>
        <v>34</v>
      </c>
      <c r="L10" s="22">
        <f t="shared" si="8"/>
        <v>212</v>
      </c>
      <c r="M10" s="23">
        <f t="shared" si="9"/>
        <v>6</v>
      </c>
    </row>
    <row r="11" spans="1:13" ht="15" customHeight="1">
      <c r="A11" s="26">
        <v>104</v>
      </c>
      <c r="B11" s="27" t="s">
        <v>519</v>
      </c>
      <c r="C11" s="26" t="s">
        <v>341</v>
      </c>
      <c r="D11" s="19">
        <f t="shared" si="0"/>
        <v>11.3</v>
      </c>
      <c r="E11" s="20">
        <f t="shared" si="1"/>
        <v>69</v>
      </c>
      <c r="F11" s="21">
        <f t="shared" si="2"/>
        <v>0.0015150462962962962</v>
      </c>
      <c r="G11" s="20">
        <f t="shared" si="3"/>
        <v>66</v>
      </c>
      <c r="H11" s="19">
        <f t="shared" si="4"/>
        <v>3.39</v>
      </c>
      <c r="I11" s="20">
        <f t="shared" si="5"/>
        <v>35</v>
      </c>
      <c r="J11" s="19">
        <f t="shared" si="6"/>
        <v>5.5</v>
      </c>
      <c r="K11" s="20">
        <f t="shared" si="7"/>
        <v>35</v>
      </c>
      <c r="L11" s="22">
        <f t="shared" si="8"/>
        <v>205</v>
      </c>
      <c r="M11" s="23">
        <f t="shared" si="9"/>
        <v>8</v>
      </c>
    </row>
    <row r="12" spans="1:13" ht="15">
      <c r="A12" s="26">
        <v>298</v>
      </c>
      <c r="B12" s="26" t="s">
        <v>520</v>
      </c>
      <c r="C12" s="26" t="s">
        <v>338</v>
      </c>
      <c r="D12" s="19">
        <f t="shared" si="0"/>
        <v>11.34</v>
      </c>
      <c r="E12" s="20">
        <f t="shared" si="1"/>
        <v>69</v>
      </c>
      <c r="F12" s="21">
        <f t="shared" si="2"/>
        <v>0.0013499999999999999</v>
      </c>
      <c r="G12" s="20">
        <f t="shared" si="3"/>
        <v>82</v>
      </c>
      <c r="H12" s="19">
        <f t="shared" si="4"/>
        <v>3.1</v>
      </c>
      <c r="I12" s="20">
        <f t="shared" si="5"/>
        <v>28</v>
      </c>
      <c r="J12" s="19">
        <f t="shared" si="6"/>
        <v>4.03</v>
      </c>
      <c r="K12" s="20">
        <f t="shared" si="7"/>
        <v>21</v>
      </c>
      <c r="L12" s="22">
        <f t="shared" si="8"/>
        <v>200</v>
      </c>
      <c r="M12" s="23">
        <f t="shared" si="9"/>
        <v>9</v>
      </c>
    </row>
    <row r="13" spans="1:13" ht="15">
      <c r="A13" s="26">
        <v>175</v>
      </c>
      <c r="B13" s="26" t="s">
        <v>521</v>
      </c>
      <c r="C13" s="26" t="s">
        <v>337</v>
      </c>
      <c r="D13" s="19">
        <f t="shared" si="0"/>
        <v>13</v>
      </c>
      <c r="E13" s="20">
        <f t="shared" si="1"/>
        <v>52</v>
      </c>
      <c r="F13" s="21">
        <f t="shared" si="2"/>
        <v>0.001430787037037037</v>
      </c>
      <c r="G13" s="20">
        <f t="shared" si="3"/>
        <v>74</v>
      </c>
      <c r="H13" s="19">
        <f t="shared" si="4"/>
        <v>3</v>
      </c>
      <c r="I13" s="20">
        <f t="shared" si="5"/>
        <v>26</v>
      </c>
      <c r="J13" s="19">
        <f t="shared" si="6"/>
        <v>3.98</v>
      </c>
      <c r="K13" s="20">
        <f t="shared" si="7"/>
        <v>21</v>
      </c>
      <c r="L13" s="22">
        <f t="shared" si="8"/>
        <v>173</v>
      </c>
      <c r="M13" s="23">
        <f t="shared" si="9"/>
        <v>10</v>
      </c>
    </row>
    <row r="14" spans="1:13" ht="15">
      <c r="A14" s="26">
        <v>355</v>
      </c>
      <c r="B14" s="26" t="s">
        <v>522</v>
      </c>
      <c r="C14" s="26" t="s">
        <v>338</v>
      </c>
      <c r="D14" s="19">
        <f t="shared" si="0"/>
        <v>13.27</v>
      </c>
      <c r="E14" s="20">
        <f t="shared" si="1"/>
        <v>50</v>
      </c>
      <c r="F14" s="21">
        <f t="shared" si="2"/>
        <v>0</v>
      </c>
      <c r="G14" s="24">
        <f t="shared" si="3"/>
        <v>0</v>
      </c>
      <c r="H14" s="19">
        <f t="shared" si="4"/>
        <v>0</v>
      </c>
      <c r="I14" s="24">
        <f t="shared" si="5"/>
        <v>0</v>
      </c>
      <c r="J14" s="19">
        <f t="shared" si="6"/>
        <v>5.21</v>
      </c>
      <c r="K14" s="20">
        <f t="shared" si="7"/>
        <v>31</v>
      </c>
      <c r="L14" s="22">
        <f t="shared" si="8"/>
        <v>81</v>
      </c>
      <c r="M14" s="23">
        <f t="shared" si="9"/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26"/>
  <sheetViews>
    <sheetView zoomScalePageLayoutView="0" workbookViewId="0" topLeftCell="A1">
      <selection activeCell="M20" sqref="M20"/>
    </sheetView>
  </sheetViews>
  <sheetFormatPr defaultColWidth="8.8515625" defaultRowHeight="15"/>
  <cols>
    <col min="1" max="1" width="8.140625" style="0" bestFit="1" customWidth="1"/>
    <col min="2" max="2" width="18.28125" style="0" bestFit="1" customWidth="1"/>
    <col min="3" max="3" width="15.8515625" style="0" bestFit="1" customWidth="1"/>
    <col min="4" max="4" width="5.421875" style="0" bestFit="1" customWidth="1"/>
    <col min="5" max="5" width="6.421875" style="0" bestFit="1" customWidth="1"/>
    <col min="6" max="6" width="7.8515625" style="0" bestFit="1" customWidth="1"/>
    <col min="7" max="7" width="6.421875" style="0" bestFit="1" customWidth="1"/>
    <col min="8" max="8" width="4.421875" style="0" bestFit="1" customWidth="1"/>
    <col min="9" max="9" width="6.421875" style="0" bestFit="1" customWidth="1"/>
    <col min="10" max="10" width="4.421875" style="0" bestFit="1" customWidth="1"/>
    <col min="11" max="11" width="6.421875" style="0" bestFit="1" customWidth="1"/>
    <col min="12" max="12" width="11.421875" style="0" bestFit="1" customWidth="1"/>
    <col min="13" max="13" width="8.28125" style="0" bestFit="1" customWidth="1"/>
  </cols>
  <sheetData>
    <row r="3" spans="1:13" ht="15">
      <c r="A3" s="11" t="s">
        <v>502</v>
      </c>
      <c r="B3" s="12" t="s">
        <v>503</v>
      </c>
      <c r="C3" s="13" t="s">
        <v>504</v>
      </c>
      <c r="D3" s="28" t="s">
        <v>505</v>
      </c>
      <c r="E3" s="29" t="s">
        <v>506</v>
      </c>
      <c r="F3" s="30" t="s">
        <v>507</v>
      </c>
      <c r="G3" s="29" t="s">
        <v>506</v>
      </c>
      <c r="H3" s="31" t="s">
        <v>508</v>
      </c>
      <c r="I3" s="29" t="s">
        <v>506</v>
      </c>
      <c r="J3" s="29" t="s">
        <v>509</v>
      </c>
      <c r="K3" s="29" t="s">
        <v>506</v>
      </c>
      <c r="L3" s="29" t="s">
        <v>510</v>
      </c>
      <c r="M3" s="29" t="s">
        <v>511</v>
      </c>
    </row>
    <row r="4" spans="1:13" ht="12.75" customHeight="1">
      <c r="A4" s="26">
        <v>392</v>
      </c>
      <c r="B4" s="27" t="s">
        <v>524</v>
      </c>
      <c r="C4" s="32" t="s">
        <v>338</v>
      </c>
      <c r="D4" s="33">
        <f aca="true" t="shared" si="0" ref="D4:D26">IF(ISNA(VLOOKUP($A4,Event1G,2,FALSE)),0,VLOOKUP($A4,Event1G,2,FALSE))</f>
        <v>10.1</v>
      </c>
      <c r="E4" s="20">
        <f aca="true" t="shared" si="1" ref="E4:E26">IF(ISNA(VLOOKUP($A4,Event1G,5,FALSE)),0,VLOOKUP($A4,Event1G,5,FALSE))</f>
        <v>81</v>
      </c>
      <c r="F4" s="21">
        <f aca="true" t="shared" si="2" ref="F4:F26">IF(ISNA(VLOOKUP($A4,Event2G,2,FALSE)),0,VLOOKUP($A4,Event2G,2,FALSE))</f>
        <v>0.001355902777777778</v>
      </c>
      <c r="G4" s="20">
        <f aca="true" t="shared" si="3" ref="G4:G26">IF(ISNA(VLOOKUP($A4,Event2G,5,FALSE)),0,VLOOKUP($A4,Event2G,5,FALSE))</f>
        <v>81</v>
      </c>
      <c r="H4" s="19">
        <f aca="true" t="shared" si="4" ref="H4:H14">IF(ISNA(VLOOKUP($A4,Event3G,2,FALSE)),0,VLOOKUP($A4,Event3G,2,FALSE))</f>
        <v>5.05</v>
      </c>
      <c r="I4" s="20">
        <f aca="true" t="shared" si="5" ref="I4:I26">IF(ISNA(VLOOKUP($A4,Event3G,5,FALSE)),0,VLOOKUP($A4,Event3G,5,FALSE))</f>
        <v>86</v>
      </c>
      <c r="J4" s="19">
        <f aca="true" t="shared" si="6" ref="J4:J26">IF(ISNA(VLOOKUP($A4,Event4G,2,FALSE)),0,VLOOKUP($A4,Event4G,2,FALSE))</f>
        <v>7.39</v>
      </c>
      <c r="K4" s="34">
        <f aca="true" t="shared" si="7" ref="K4:K26">IF(ISNA(VLOOKUP($A4,Event4G,5,FALSE)),0,VLOOKUP($A4,Event4G,5,FALSE))</f>
        <v>57</v>
      </c>
      <c r="L4" s="35">
        <f aca="true" t="shared" si="8" ref="L4:L14">E4+G4+I4+K4</f>
        <v>305</v>
      </c>
      <c r="M4" s="23">
        <f aca="true" t="shared" si="9" ref="M4:M10">IF(L5&gt;0,RANK(L5,$L$5:$L$27),"")</f>
        <v>1</v>
      </c>
    </row>
    <row r="5" spans="1:13" ht="12.75" customHeight="1">
      <c r="A5" s="26">
        <v>275</v>
      </c>
      <c r="B5" s="26" t="s">
        <v>525</v>
      </c>
      <c r="C5" s="32" t="s">
        <v>337</v>
      </c>
      <c r="D5" s="33">
        <f t="shared" si="0"/>
        <v>11.2</v>
      </c>
      <c r="E5" s="20">
        <f t="shared" si="1"/>
        <v>70</v>
      </c>
      <c r="F5" s="21">
        <f t="shared" si="2"/>
        <v>0.0013173611111111112</v>
      </c>
      <c r="G5" s="20">
        <f t="shared" si="3"/>
        <v>85</v>
      </c>
      <c r="H5" s="19">
        <f t="shared" si="4"/>
        <v>4.42</v>
      </c>
      <c r="I5" s="20">
        <f t="shared" si="5"/>
        <v>65</v>
      </c>
      <c r="J5" s="19">
        <f t="shared" si="6"/>
        <v>6.43</v>
      </c>
      <c r="K5" s="20">
        <f t="shared" si="7"/>
        <v>50</v>
      </c>
      <c r="L5" s="36">
        <f t="shared" si="8"/>
        <v>270</v>
      </c>
      <c r="M5" s="23">
        <f t="shared" si="9"/>
        <v>2</v>
      </c>
    </row>
    <row r="6" spans="1:13" ht="12.75" customHeight="1">
      <c r="A6" s="26">
        <v>270</v>
      </c>
      <c r="B6" s="26" t="s">
        <v>526</v>
      </c>
      <c r="C6" s="32" t="s">
        <v>338</v>
      </c>
      <c r="D6" s="33">
        <f t="shared" si="0"/>
        <v>10.43</v>
      </c>
      <c r="E6" s="20">
        <f t="shared" si="1"/>
        <v>78</v>
      </c>
      <c r="F6" s="21">
        <f t="shared" si="2"/>
        <v>0.0013062500000000001</v>
      </c>
      <c r="G6" s="20">
        <f t="shared" si="3"/>
        <v>86</v>
      </c>
      <c r="H6" s="19">
        <f t="shared" si="4"/>
        <v>4.12</v>
      </c>
      <c r="I6" s="20">
        <f t="shared" si="5"/>
        <v>55</v>
      </c>
      <c r="J6" s="19">
        <f t="shared" si="6"/>
        <v>5.65</v>
      </c>
      <c r="K6" s="20">
        <f t="shared" si="7"/>
        <v>37</v>
      </c>
      <c r="L6" s="36">
        <f t="shared" si="8"/>
        <v>256</v>
      </c>
      <c r="M6" s="23">
        <f t="shared" si="9"/>
        <v>3</v>
      </c>
    </row>
    <row r="7" spans="1:13" ht="12.75" customHeight="1">
      <c r="A7" s="26">
        <v>258</v>
      </c>
      <c r="B7" s="26" t="s">
        <v>527</v>
      </c>
      <c r="C7" s="32" t="s">
        <v>338</v>
      </c>
      <c r="D7" s="33">
        <f t="shared" si="0"/>
        <v>10.91</v>
      </c>
      <c r="E7" s="20">
        <f t="shared" si="1"/>
        <v>73</v>
      </c>
      <c r="F7" s="21">
        <f t="shared" si="2"/>
        <v>0.0013226851851851852</v>
      </c>
      <c r="G7" s="20">
        <f t="shared" si="3"/>
        <v>84</v>
      </c>
      <c r="H7" s="19">
        <f t="shared" si="4"/>
        <v>4.47</v>
      </c>
      <c r="I7" s="20">
        <f t="shared" si="5"/>
        <v>66</v>
      </c>
      <c r="J7" s="19">
        <f t="shared" si="6"/>
        <v>4.76</v>
      </c>
      <c r="K7" s="20">
        <f t="shared" si="7"/>
        <v>27</v>
      </c>
      <c r="L7" s="36">
        <f t="shared" si="8"/>
        <v>250</v>
      </c>
      <c r="M7" s="23">
        <f t="shared" si="9"/>
        <v>4</v>
      </c>
    </row>
    <row r="8" spans="1:13" ht="12.75" customHeight="1">
      <c r="A8" s="26">
        <v>268</v>
      </c>
      <c r="B8" s="26" t="s">
        <v>528</v>
      </c>
      <c r="C8" s="32" t="s">
        <v>339</v>
      </c>
      <c r="D8" s="33">
        <f t="shared" si="0"/>
        <v>11.6</v>
      </c>
      <c r="E8" s="20">
        <f t="shared" si="1"/>
        <v>66</v>
      </c>
      <c r="F8" s="21">
        <f t="shared" si="2"/>
        <v>0.001335648148148148</v>
      </c>
      <c r="G8" s="20">
        <f t="shared" si="3"/>
        <v>83</v>
      </c>
      <c r="H8" s="19">
        <f t="shared" si="4"/>
        <v>3.8</v>
      </c>
      <c r="I8" s="20">
        <f t="shared" si="5"/>
        <v>46</v>
      </c>
      <c r="J8" s="19">
        <f t="shared" si="6"/>
        <v>6.34</v>
      </c>
      <c r="K8" s="20">
        <f t="shared" si="7"/>
        <v>49</v>
      </c>
      <c r="L8" s="36">
        <f t="shared" si="8"/>
        <v>244</v>
      </c>
      <c r="M8" s="23">
        <f t="shared" si="9"/>
        <v>5</v>
      </c>
    </row>
    <row r="9" spans="1:13" ht="12.75" customHeight="1">
      <c r="A9" s="26">
        <v>356</v>
      </c>
      <c r="B9" s="27" t="s">
        <v>529</v>
      </c>
      <c r="C9" s="32" t="s">
        <v>345</v>
      </c>
      <c r="D9" s="33">
        <f t="shared" si="0"/>
        <v>11.01</v>
      </c>
      <c r="E9" s="20">
        <f t="shared" si="1"/>
        <v>72</v>
      </c>
      <c r="F9" s="21">
        <f t="shared" si="2"/>
        <v>0.0014339120370370371</v>
      </c>
      <c r="G9" s="20">
        <f t="shared" si="3"/>
        <v>74</v>
      </c>
      <c r="H9" s="19">
        <f t="shared" si="4"/>
        <v>4.09</v>
      </c>
      <c r="I9" s="20">
        <f t="shared" si="5"/>
        <v>54</v>
      </c>
      <c r="J9" s="19">
        <f t="shared" si="6"/>
        <v>5.54</v>
      </c>
      <c r="K9" s="20">
        <f t="shared" si="7"/>
        <v>36</v>
      </c>
      <c r="L9" s="36">
        <f t="shared" si="8"/>
        <v>236</v>
      </c>
      <c r="M9" s="23">
        <f t="shared" si="9"/>
        <v>6</v>
      </c>
    </row>
    <row r="10" spans="1:13" ht="12.75" customHeight="1">
      <c r="A10" s="26">
        <v>354</v>
      </c>
      <c r="B10" s="26" t="s">
        <v>530</v>
      </c>
      <c r="C10" s="32" t="s">
        <v>341</v>
      </c>
      <c r="D10" s="33">
        <f t="shared" si="0"/>
        <v>11.29</v>
      </c>
      <c r="E10" s="20">
        <f t="shared" si="1"/>
        <v>70</v>
      </c>
      <c r="F10" s="21">
        <f t="shared" si="2"/>
        <v>0.0013861111111111112</v>
      </c>
      <c r="G10" s="20">
        <f t="shared" si="3"/>
        <v>78</v>
      </c>
      <c r="H10" s="19">
        <f t="shared" si="4"/>
        <v>3.49</v>
      </c>
      <c r="I10" s="20">
        <f t="shared" si="5"/>
        <v>38</v>
      </c>
      <c r="J10" s="19">
        <f t="shared" si="6"/>
        <v>6.07</v>
      </c>
      <c r="K10" s="20">
        <f t="shared" si="7"/>
        <v>44</v>
      </c>
      <c r="L10" s="36">
        <f t="shared" si="8"/>
        <v>230</v>
      </c>
      <c r="M10" s="23">
        <f t="shared" si="9"/>
        <v>7</v>
      </c>
    </row>
    <row r="11" spans="1:13" ht="12.75" customHeight="1">
      <c r="A11" s="26">
        <v>212</v>
      </c>
      <c r="B11" s="26" t="s">
        <v>531</v>
      </c>
      <c r="C11" s="32" t="s">
        <v>337</v>
      </c>
      <c r="D11" s="33">
        <f t="shared" si="0"/>
        <v>11.85</v>
      </c>
      <c r="E11" s="20">
        <f t="shared" si="1"/>
        <v>64</v>
      </c>
      <c r="F11" s="21">
        <f t="shared" si="2"/>
        <v>0.0012255787037037038</v>
      </c>
      <c r="G11" s="20">
        <f t="shared" si="3"/>
        <v>94</v>
      </c>
      <c r="H11" s="19">
        <f t="shared" si="4"/>
        <v>3.69</v>
      </c>
      <c r="I11" s="20">
        <f t="shared" si="5"/>
        <v>43</v>
      </c>
      <c r="J11" s="19">
        <f t="shared" si="6"/>
        <v>4.67</v>
      </c>
      <c r="K11" s="20">
        <f t="shared" si="7"/>
        <v>26</v>
      </c>
      <c r="L11" s="36">
        <f t="shared" si="8"/>
        <v>227</v>
      </c>
      <c r="M11" s="23">
        <v>8</v>
      </c>
    </row>
    <row r="12" spans="1:13" ht="12.75" customHeight="1">
      <c r="A12" s="26">
        <v>10</v>
      </c>
      <c r="B12" s="26" t="s">
        <v>532</v>
      </c>
      <c r="C12" s="32" t="s">
        <v>337</v>
      </c>
      <c r="D12" s="33">
        <f t="shared" si="0"/>
        <v>11.57</v>
      </c>
      <c r="E12" s="20">
        <f t="shared" si="1"/>
        <v>67</v>
      </c>
      <c r="F12" s="21">
        <f t="shared" si="2"/>
        <v>0.0013296296296296296</v>
      </c>
      <c r="G12" s="20">
        <f t="shared" si="3"/>
        <v>84</v>
      </c>
      <c r="H12" s="19">
        <f t="shared" si="4"/>
        <v>3.64</v>
      </c>
      <c r="I12" s="20">
        <f t="shared" si="5"/>
        <v>42</v>
      </c>
      <c r="J12" s="19">
        <f t="shared" si="6"/>
        <v>5.44</v>
      </c>
      <c r="K12" s="20">
        <f t="shared" si="7"/>
        <v>34</v>
      </c>
      <c r="L12" s="36">
        <f t="shared" si="8"/>
        <v>227</v>
      </c>
      <c r="M12" s="23">
        <v>8</v>
      </c>
    </row>
    <row r="13" spans="1:13" ht="12.75" customHeight="1">
      <c r="A13" s="26">
        <v>360</v>
      </c>
      <c r="B13" s="26" t="s">
        <v>533</v>
      </c>
      <c r="C13" s="32" t="s">
        <v>343</v>
      </c>
      <c r="D13" s="33">
        <f t="shared" si="0"/>
        <v>11.59</v>
      </c>
      <c r="E13" s="20">
        <f t="shared" si="1"/>
        <v>67</v>
      </c>
      <c r="F13" s="21">
        <f t="shared" si="2"/>
        <v>0.0014819444444444444</v>
      </c>
      <c r="G13" s="20">
        <f t="shared" si="3"/>
        <v>69</v>
      </c>
      <c r="H13" s="19">
        <f t="shared" si="4"/>
        <v>3.96</v>
      </c>
      <c r="I13" s="20">
        <f t="shared" si="5"/>
        <v>50</v>
      </c>
      <c r="J13" s="19">
        <f t="shared" si="6"/>
        <v>5.8</v>
      </c>
      <c r="K13" s="20">
        <f t="shared" si="7"/>
        <v>40</v>
      </c>
      <c r="L13" s="36">
        <f t="shared" si="8"/>
        <v>226</v>
      </c>
      <c r="M13" s="23">
        <f>IF(L14&gt;0,RANK(L14,$L$5:$L$27),"")</f>
        <v>10</v>
      </c>
    </row>
    <row r="14" spans="1:13" ht="12.75" customHeight="1">
      <c r="A14" s="26">
        <v>175</v>
      </c>
      <c r="B14" s="26" t="s">
        <v>534</v>
      </c>
      <c r="C14" s="32" t="s">
        <v>340</v>
      </c>
      <c r="D14" s="33">
        <f t="shared" si="0"/>
        <v>11.58</v>
      </c>
      <c r="E14" s="20">
        <f t="shared" si="1"/>
        <v>67</v>
      </c>
      <c r="F14" s="21">
        <f t="shared" si="2"/>
        <v>0.0012807870370370369</v>
      </c>
      <c r="G14" s="20">
        <f t="shared" si="3"/>
        <v>88</v>
      </c>
      <c r="H14" s="19">
        <f t="shared" si="4"/>
        <v>3.48</v>
      </c>
      <c r="I14" s="20">
        <f t="shared" si="5"/>
        <v>38</v>
      </c>
      <c r="J14" s="19">
        <f t="shared" si="6"/>
        <v>4.97</v>
      </c>
      <c r="K14" s="20">
        <f t="shared" si="7"/>
        <v>29</v>
      </c>
      <c r="L14" s="36">
        <f t="shared" si="8"/>
        <v>222</v>
      </c>
      <c r="M14" s="23">
        <v>11</v>
      </c>
    </row>
    <row r="15" spans="1:13" ht="12.75" customHeight="1">
      <c r="A15" s="26">
        <v>286</v>
      </c>
      <c r="B15" s="26" t="s">
        <v>535</v>
      </c>
      <c r="C15" s="32" t="s">
        <v>338</v>
      </c>
      <c r="D15" s="33">
        <f t="shared" si="0"/>
        <v>11.49</v>
      </c>
      <c r="E15" s="20">
        <f t="shared" si="1"/>
        <v>68</v>
      </c>
      <c r="F15" s="21">
        <f t="shared" si="2"/>
        <v>0.0013067129629629629</v>
      </c>
      <c r="G15" s="20">
        <f t="shared" si="3"/>
        <v>86</v>
      </c>
      <c r="H15" s="19">
        <v>3.4</v>
      </c>
      <c r="I15" s="20">
        <f t="shared" si="5"/>
        <v>36</v>
      </c>
      <c r="J15" s="19">
        <f t="shared" si="6"/>
        <v>4.35</v>
      </c>
      <c r="K15" s="20">
        <f t="shared" si="7"/>
        <v>24</v>
      </c>
      <c r="L15" s="36">
        <v>214</v>
      </c>
      <c r="M15" s="23">
        <f>IF(L16&gt;0,RANK(L16,$L$5:$L$27),"")</f>
        <v>12</v>
      </c>
    </row>
    <row r="16" spans="1:13" ht="12.75" customHeight="1">
      <c r="A16" s="26">
        <v>6</v>
      </c>
      <c r="B16" s="26" t="s">
        <v>536</v>
      </c>
      <c r="C16" s="32" t="s">
        <v>337</v>
      </c>
      <c r="D16" s="33">
        <f t="shared" si="0"/>
        <v>11.79</v>
      </c>
      <c r="E16" s="20">
        <f t="shared" si="1"/>
        <v>65</v>
      </c>
      <c r="F16" s="21">
        <f t="shared" si="2"/>
        <v>0.0013918981481481482</v>
      </c>
      <c r="G16" s="20">
        <f t="shared" si="3"/>
        <v>78</v>
      </c>
      <c r="H16" s="19">
        <f>IF(ISNA(VLOOKUP($A16,Event3G,2,FALSE)),0,VLOOKUP($A16,Event3G,2,FALSE))</f>
        <v>3.66</v>
      </c>
      <c r="I16" s="20">
        <f t="shared" si="5"/>
        <v>42</v>
      </c>
      <c r="J16" s="19">
        <f t="shared" si="6"/>
        <v>4.78</v>
      </c>
      <c r="K16" s="20">
        <f t="shared" si="7"/>
        <v>27</v>
      </c>
      <c r="L16" s="36">
        <f aca="true" t="shared" si="10" ref="L16:L26">E16+G16+I16+K16</f>
        <v>212</v>
      </c>
      <c r="M16" s="23">
        <v>13</v>
      </c>
    </row>
    <row r="17" spans="1:13" ht="12.75" customHeight="1">
      <c r="A17" s="26">
        <v>336</v>
      </c>
      <c r="B17" s="26" t="s">
        <v>537</v>
      </c>
      <c r="C17" s="32" t="s">
        <v>338</v>
      </c>
      <c r="D17" s="33">
        <f t="shared" si="0"/>
        <v>11.45</v>
      </c>
      <c r="E17" s="20">
        <f t="shared" si="1"/>
        <v>68</v>
      </c>
      <c r="F17" s="21">
        <f t="shared" si="2"/>
        <v>0.0014306712962962962</v>
      </c>
      <c r="G17" s="20">
        <f t="shared" si="3"/>
        <v>74</v>
      </c>
      <c r="H17" s="19">
        <f>IF(ISNA(VLOOKUP($A17,Event3G,2,FALSE)),0,VLOOKUP($A17,Event3G,2,FALSE))</f>
        <v>3.79</v>
      </c>
      <c r="I17" s="20">
        <f t="shared" si="5"/>
        <v>45</v>
      </c>
      <c r="J17" s="19">
        <f t="shared" si="6"/>
        <v>4.54</v>
      </c>
      <c r="K17" s="20">
        <f t="shared" si="7"/>
        <v>25</v>
      </c>
      <c r="L17" s="36">
        <f t="shared" si="10"/>
        <v>212</v>
      </c>
      <c r="M17" s="23">
        <v>13</v>
      </c>
    </row>
    <row r="18" spans="1:13" ht="12.75" customHeight="1">
      <c r="A18" s="26">
        <v>324</v>
      </c>
      <c r="B18" s="26" t="s">
        <v>538</v>
      </c>
      <c r="C18" s="32" t="s">
        <v>337</v>
      </c>
      <c r="D18" s="33">
        <f t="shared" si="0"/>
        <v>12.13</v>
      </c>
      <c r="E18" s="20">
        <f t="shared" si="1"/>
        <v>61</v>
      </c>
      <c r="F18" s="21">
        <f t="shared" si="2"/>
        <v>0.0013807870370370371</v>
      </c>
      <c r="G18" s="20">
        <f t="shared" si="3"/>
        <v>79</v>
      </c>
      <c r="H18" s="19">
        <v>3.58</v>
      </c>
      <c r="I18" s="20">
        <f t="shared" si="5"/>
        <v>40</v>
      </c>
      <c r="J18" s="19">
        <f t="shared" si="6"/>
        <v>5.14</v>
      </c>
      <c r="K18" s="20">
        <f t="shared" si="7"/>
        <v>30</v>
      </c>
      <c r="L18" s="36">
        <f t="shared" si="10"/>
        <v>210</v>
      </c>
      <c r="M18" s="23">
        <v>15</v>
      </c>
    </row>
    <row r="19" spans="1:13" ht="12.75" customHeight="1">
      <c r="A19" s="26">
        <v>292</v>
      </c>
      <c r="B19" s="27" t="s">
        <v>539</v>
      </c>
      <c r="C19" s="32" t="s">
        <v>337</v>
      </c>
      <c r="D19" s="33">
        <f t="shared" si="0"/>
        <v>12.32</v>
      </c>
      <c r="E19" s="20">
        <f t="shared" si="1"/>
        <v>59</v>
      </c>
      <c r="F19" s="21">
        <f t="shared" si="2"/>
        <v>0.001439236111111111</v>
      </c>
      <c r="G19" s="20">
        <f t="shared" si="3"/>
        <v>73</v>
      </c>
      <c r="H19" s="19">
        <f aca="true" t="shared" si="11" ref="H19:H26">IF(ISNA(VLOOKUP($A19,Event3G,2,FALSE)),0,VLOOKUP($A19,Event3G,2,FALSE))</f>
        <v>3.82</v>
      </c>
      <c r="I19" s="20">
        <f t="shared" si="5"/>
        <v>46</v>
      </c>
      <c r="J19" s="19">
        <f t="shared" si="6"/>
        <v>4.77</v>
      </c>
      <c r="K19" s="20">
        <f t="shared" si="7"/>
        <v>27</v>
      </c>
      <c r="L19" s="36">
        <f t="shared" si="10"/>
        <v>205</v>
      </c>
      <c r="M19" s="23">
        <v>16</v>
      </c>
    </row>
    <row r="20" spans="1:13" ht="12.75" customHeight="1">
      <c r="A20" s="26">
        <v>325</v>
      </c>
      <c r="B20" s="26" t="s">
        <v>540</v>
      </c>
      <c r="C20" s="32" t="s">
        <v>338</v>
      </c>
      <c r="D20" s="33">
        <f t="shared" si="0"/>
        <v>11.27</v>
      </c>
      <c r="E20" s="20">
        <f t="shared" si="1"/>
        <v>70</v>
      </c>
      <c r="F20" s="21">
        <f t="shared" si="2"/>
        <v>0.0013377314814814816</v>
      </c>
      <c r="G20" s="20">
        <f t="shared" si="3"/>
        <v>83</v>
      </c>
      <c r="H20" s="19">
        <f t="shared" si="11"/>
        <v>3.29</v>
      </c>
      <c r="I20" s="20">
        <f t="shared" si="5"/>
        <v>33</v>
      </c>
      <c r="J20" s="19">
        <f t="shared" si="6"/>
        <v>3.8</v>
      </c>
      <c r="K20" s="20">
        <f t="shared" si="7"/>
        <v>19</v>
      </c>
      <c r="L20" s="36">
        <f t="shared" si="10"/>
        <v>205</v>
      </c>
      <c r="M20" s="23">
        <v>17</v>
      </c>
    </row>
    <row r="21" spans="1:13" ht="12.75" customHeight="1">
      <c r="A21" s="26">
        <v>382</v>
      </c>
      <c r="B21" s="26" t="s">
        <v>541</v>
      </c>
      <c r="C21" s="32" t="s">
        <v>338</v>
      </c>
      <c r="D21" s="33">
        <f t="shared" si="0"/>
        <v>11.28</v>
      </c>
      <c r="E21" s="20">
        <f t="shared" si="1"/>
        <v>70</v>
      </c>
      <c r="F21" s="21">
        <f t="shared" si="2"/>
        <v>0.0014598379629629631</v>
      </c>
      <c r="G21" s="20">
        <f t="shared" si="3"/>
        <v>71</v>
      </c>
      <c r="H21" s="19">
        <f t="shared" si="11"/>
        <v>3.39</v>
      </c>
      <c r="I21" s="20">
        <f t="shared" si="5"/>
        <v>35</v>
      </c>
      <c r="J21" s="19">
        <f t="shared" si="6"/>
        <v>4.06</v>
      </c>
      <c r="K21" s="20">
        <f t="shared" si="7"/>
        <v>21</v>
      </c>
      <c r="L21" s="36">
        <f t="shared" si="10"/>
        <v>197</v>
      </c>
      <c r="M21" s="23">
        <v>18</v>
      </c>
    </row>
    <row r="22" spans="1:13" ht="12.75" customHeight="1">
      <c r="A22" s="26">
        <v>368</v>
      </c>
      <c r="B22" s="26" t="s">
        <v>542</v>
      </c>
      <c r="C22" s="32" t="s">
        <v>343</v>
      </c>
      <c r="D22" s="33">
        <f t="shared" si="0"/>
        <v>12.36</v>
      </c>
      <c r="E22" s="20">
        <f t="shared" si="1"/>
        <v>59</v>
      </c>
      <c r="F22" s="21">
        <f t="shared" si="2"/>
        <v>0.0014398148148148148</v>
      </c>
      <c r="G22" s="20">
        <f t="shared" si="3"/>
        <v>73</v>
      </c>
      <c r="H22" s="19">
        <f t="shared" si="11"/>
        <v>3.34</v>
      </c>
      <c r="I22" s="20">
        <f t="shared" si="5"/>
        <v>34</v>
      </c>
      <c r="J22" s="19">
        <f t="shared" si="6"/>
        <v>4.3</v>
      </c>
      <c r="K22" s="20">
        <f t="shared" si="7"/>
        <v>23</v>
      </c>
      <c r="L22" s="36">
        <f t="shared" si="10"/>
        <v>189</v>
      </c>
      <c r="M22" s="23">
        <v>19</v>
      </c>
    </row>
    <row r="23" spans="1:13" ht="12.75" customHeight="1">
      <c r="A23" s="26">
        <v>378</v>
      </c>
      <c r="B23" s="26" t="s">
        <v>543</v>
      </c>
      <c r="C23" s="32" t="s">
        <v>337</v>
      </c>
      <c r="D23" s="33">
        <f t="shared" si="0"/>
        <v>11.75</v>
      </c>
      <c r="E23" s="20">
        <f t="shared" si="1"/>
        <v>65</v>
      </c>
      <c r="F23" s="21">
        <f t="shared" si="2"/>
        <v>0.0014628472222222222</v>
      </c>
      <c r="G23" s="20">
        <f t="shared" si="3"/>
        <v>71</v>
      </c>
      <c r="H23" s="19">
        <f t="shared" si="11"/>
        <v>2.84</v>
      </c>
      <c r="I23" s="20">
        <f t="shared" si="5"/>
        <v>22</v>
      </c>
      <c r="J23" s="19">
        <f t="shared" si="6"/>
        <v>4.44</v>
      </c>
      <c r="K23" s="20">
        <f t="shared" si="7"/>
        <v>24</v>
      </c>
      <c r="L23" s="36">
        <f t="shared" si="10"/>
        <v>182</v>
      </c>
      <c r="M23" s="23">
        <v>20</v>
      </c>
    </row>
    <row r="24" spans="1:13" ht="12.75" customHeight="1">
      <c r="A24" s="26">
        <v>329</v>
      </c>
      <c r="B24" s="26" t="s">
        <v>544</v>
      </c>
      <c r="C24" s="32" t="s">
        <v>338</v>
      </c>
      <c r="D24" s="33">
        <f t="shared" si="0"/>
        <v>12.04</v>
      </c>
      <c r="E24" s="20">
        <f t="shared" si="1"/>
        <v>62</v>
      </c>
      <c r="F24" s="21">
        <f t="shared" si="2"/>
        <v>0.001449305555555556</v>
      </c>
      <c r="G24" s="20">
        <f t="shared" si="3"/>
        <v>72</v>
      </c>
      <c r="H24" s="19">
        <f t="shared" si="11"/>
        <v>2.95</v>
      </c>
      <c r="I24" s="20">
        <f t="shared" si="5"/>
        <v>24</v>
      </c>
      <c r="J24" s="19">
        <f t="shared" si="6"/>
        <v>4.33</v>
      </c>
      <c r="K24" s="20">
        <f t="shared" si="7"/>
        <v>23</v>
      </c>
      <c r="L24" s="36">
        <f t="shared" si="10"/>
        <v>181</v>
      </c>
      <c r="M24" s="23">
        <v>21</v>
      </c>
    </row>
    <row r="25" spans="1:13" ht="12.75" customHeight="1">
      <c r="A25" s="26">
        <v>5</v>
      </c>
      <c r="B25" s="26" t="s">
        <v>545</v>
      </c>
      <c r="C25" s="32" t="s">
        <v>337</v>
      </c>
      <c r="D25" s="33">
        <f t="shared" si="0"/>
        <v>12.3</v>
      </c>
      <c r="E25" s="20">
        <f t="shared" si="1"/>
        <v>59</v>
      </c>
      <c r="F25" s="21">
        <f t="shared" si="2"/>
        <v>0.0015599537037037038</v>
      </c>
      <c r="G25" s="20">
        <f t="shared" si="3"/>
        <v>62</v>
      </c>
      <c r="H25" s="19">
        <f t="shared" si="11"/>
        <v>3.25</v>
      </c>
      <c r="I25" s="20">
        <f t="shared" si="5"/>
        <v>32</v>
      </c>
      <c r="J25" s="19">
        <f t="shared" si="6"/>
        <v>4.56</v>
      </c>
      <c r="K25" s="20">
        <f t="shared" si="7"/>
        <v>25</v>
      </c>
      <c r="L25" s="36">
        <f t="shared" si="10"/>
        <v>178</v>
      </c>
      <c r="M25" s="23">
        <v>22</v>
      </c>
    </row>
    <row r="26" spans="1:13" ht="12.75" customHeight="1">
      <c r="A26" s="26">
        <v>165</v>
      </c>
      <c r="B26" s="26" t="s">
        <v>546</v>
      </c>
      <c r="C26" s="32" t="s">
        <v>338</v>
      </c>
      <c r="D26" s="33">
        <f t="shared" si="0"/>
        <v>12.25</v>
      </c>
      <c r="E26" s="20">
        <f t="shared" si="1"/>
        <v>60</v>
      </c>
      <c r="F26" s="21">
        <f t="shared" si="2"/>
        <v>0.0012922453703703705</v>
      </c>
      <c r="G26" s="20">
        <f t="shared" si="3"/>
        <v>87</v>
      </c>
      <c r="H26" s="19">
        <f t="shared" si="11"/>
        <v>0</v>
      </c>
      <c r="I26" s="20">
        <f t="shared" si="5"/>
        <v>0</v>
      </c>
      <c r="J26" s="19">
        <f t="shared" si="6"/>
        <v>5.18</v>
      </c>
      <c r="K26" s="20">
        <f t="shared" si="7"/>
        <v>31</v>
      </c>
      <c r="L26" s="36">
        <f t="shared" si="10"/>
        <v>178</v>
      </c>
      <c r="M26" s="37">
        <v>22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1">
      <selection activeCell="A1" sqref="A1"/>
    </sheetView>
  </sheetViews>
  <sheetFormatPr defaultColWidth="8.8515625" defaultRowHeight="15"/>
  <cols>
    <col min="1" max="3" width="8.8515625" style="0" customWidth="1"/>
    <col min="4" max="4" width="22.28125" style="0" bestFit="1" customWidth="1"/>
    <col min="5" max="5" width="19.421875" style="0" customWidth="1"/>
    <col min="6" max="6" width="11.00390625" style="0" customWidth="1"/>
    <col min="7" max="7" width="8.8515625" style="0" customWidth="1"/>
    <col min="8" max="8" width="6.7109375" style="0" bestFit="1" customWidth="1"/>
  </cols>
  <sheetData>
    <row r="1" ht="15">
      <c r="A1" s="2" t="s">
        <v>379</v>
      </c>
    </row>
    <row r="3" spans="1:8" ht="15">
      <c r="A3" s="1" t="s">
        <v>445</v>
      </c>
      <c r="B3" s="4"/>
      <c r="C3" s="4"/>
      <c r="D3" s="4"/>
      <c r="E3" s="4"/>
      <c r="F3" s="4"/>
      <c r="G3" s="4"/>
      <c r="H3" s="4"/>
    </row>
    <row r="4" spans="1:8" ht="15">
      <c r="A4" s="1" t="s">
        <v>32</v>
      </c>
      <c r="B4" s="4"/>
      <c r="C4" s="4"/>
      <c r="D4" s="4"/>
      <c r="E4" s="4"/>
      <c r="F4" s="4"/>
      <c r="G4" s="4"/>
      <c r="H4" s="4"/>
    </row>
    <row r="5" spans="1:8" ht="15">
      <c r="A5" s="1"/>
      <c r="B5" s="4">
        <v>1</v>
      </c>
      <c r="C5" s="4">
        <v>1174</v>
      </c>
      <c r="D5" s="4" t="s">
        <v>33</v>
      </c>
      <c r="E5" s="4" t="s">
        <v>338</v>
      </c>
      <c r="F5" s="5">
        <v>11.51</v>
      </c>
      <c r="G5" s="4"/>
      <c r="H5" s="4" t="s">
        <v>34</v>
      </c>
    </row>
    <row r="6" spans="1:8" ht="15">
      <c r="A6" s="1"/>
      <c r="B6" s="4">
        <v>2</v>
      </c>
      <c r="C6" s="4">
        <v>1134</v>
      </c>
      <c r="D6" s="4" t="s">
        <v>35</v>
      </c>
      <c r="E6" s="4" t="s">
        <v>345</v>
      </c>
      <c r="F6" s="5">
        <v>11.96</v>
      </c>
      <c r="G6" s="4"/>
      <c r="H6" s="4" t="s">
        <v>11</v>
      </c>
    </row>
    <row r="7" spans="1:8" ht="15">
      <c r="A7" s="1"/>
      <c r="B7" s="4">
        <v>3</v>
      </c>
      <c r="C7" s="4">
        <v>1014</v>
      </c>
      <c r="D7" s="4" t="s">
        <v>36</v>
      </c>
      <c r="E7" s="4" t="s">
        <v>341</v>
      </c>
      <c r="F7" s="5">
        <v>12.73</v>
      </c>
      <c r="G7" s="4"/>
      <c r="H7" s="4" t="s">
        <v>11</v>
      </c>
    </row>
    <row r="8" spans="1:8" ht="15">
      <c r="A8" s="1"/>
      <c r="B8" s="4">
        <v>4</v>
      </c>
      <c r="C8" s="4">
        <v>1152</v>
      </c>
      <c r="D8" s="4" t="s">
        <v>37</v>
      </c>
      <c r="E8" s="4" t="s">
        <v>343</v>
      </c>
      <c r="F8" s="5">
        <v>12.84</v>
      </c>
      <c r="G8" s="4"/>
      <c r="H8" s="4" t="s">
        <v>14</v>
      </c>
    </row>
    <row r="9" spans="1:8" ht="15">
      <c r="A9" s="1"/>
      <c r="B9" s="4">
        <v>5</v>
      </c>
      <c r="C9" s="4">
        <v>1361</v>
      </c>
      <c r="D9" s="4" t="s">
        <v>38</v>
      </c>
      <c r="E9" s="4" t="s">
        <v>343</v>
      </c>
      <c r="F9" s="5">
        <v>13.14</v>
      </c>
      <c r="G9" s="4"/>
      <c r="H9" s="4"/>
    </row>
    <row r="10" spans="1:8" ht="15">
      <c r="A10" s="1"/>
      <c r="B10" s="4">
        <v>6</v>
      </c>
      <c r="C10" s="4">
        <v>1247</v>
      </c>
      <c r="D10" s="4" t="s">
        <v>39</v>
      </c>
      <c r="E10" s="4" t="s">
        <v>341</v>
      </c>
      <c r="F10" s="5">
        <v>13.66</v>
      </c>
      <c r="G10" s="4"/>
      <c r="H10" s="4"/>
    </row>
    <row r="11" spans="1:8" ht="15">
      <c r="A11" s="1"/>
      <c r="B11" s="4">
        <v>7</v>
      </c>
      <c r="C11" s="4">
        <v>1051</v>
      </c>
      <c r="D11" s="4" t="s">
        <v>40</v>
      </c>
      <c r="E11" s="4" t="s">
        <v>338</v>
      </c>
      <c r="F11" s="5">
        <v>13.87</v>
      </c>
      <c r="G11" s="4"/>
      <c r="H11" s="4"/>
    </row>
    <row r="12" spans="1:8" ht="15">
      <c r="A12" s="1"/>
      <c r="B12" s="4">
        <v>8</v>
      </c>
      <c r="C12" s="4">
        <v>1153</v>
      </c>
      <c r="D12" s="4" t="s">
        <v>41</v>
      </c>
      <c r="E12" s="4" t="s">
        <v>338</v>
      </c>
      <c r="F12" s="5">
        <v>14.2</v>
      </c>
      <c r="G12" s="4"/>
      <c r="H12" s="4"/>
    </row>
    <row r="13" spans="1:8" ht="15">
      <c r="A13" s="1"/>
      <c r="B13" s="4"/>
      <c r="C13" s="4"/>
      <c r="D13" s="4"/>
      <c r="E13" s="4"/>
      <c r="F13" s="4"/>
      <c r="G13" s="4"/>
      <c r="H13" s="4"/>
    </row>
    <row r="14" spans="1:8" ht="15">
      <c r="A14" s="1" t="s">
        <v>445</v>
      </c>
      <c r="B14" s="4"/>
      <c r="C14" s="4"/>
      <c r="D14" s="4"/>
      <c r="E14" s="4"/>
      <c r="F14" s="4"/>
      <c r="G14" s="4"/>
      <c r="H14" s="4"/>
    </row>
    <row r="15" spans="1:8" ht="15">
      <c r="A15" s="1" t="s">
        <v>42</v>
      </c>
      <c r="B15" s="4"/>
      <c r="C15" s="4"/>
      <c r="D15" s="4"/>
      <c r="E15" s="4"/>
      <c r="F15" s="4"/>
      <c r="G15" s="4"/>
      <c r="H15" s="4"/>
    </row>
    <row r="16" spans="1:8" ht="15">
      <c r="A16" s="1"/>
      <c r="B16" s="4">
        <v>1</v>
      </c>
      <c r="C16" s="4">
        <v>1360</v>
      </c>
      <c r="D16" s="4" t="s">
        <v>43</v>
      </c>
      <c r="E16" s="4" t="s">
        <v>337</v>
      </c>
      <c r="F16" s="5">
        <v>12.28</v>
      </c>
      <c r="G16" s="4"/>
      <c r="H16" s="4" t="s">
        <v>11</v>
      </c>
    </row>
    <row r="17" spans="1:8" ht="15">
      <c r="A17" s="1"/>
      <c r="B17" s="4">
        <v>2</v>
      </c>
      <c r="C17" s="4">
        <v>1338</v>
      </c>
      <c r="D17" s="4" t="s">
        <v>44</v>
      </c>
      <c r="E17" s="4" t="s">
        <v>341</v>
      </c>
      <c r="F17" s="5">
        <v>12.65</v>
      </c>
      <c r="G17" s="4"/>
      <c r="H17" s="4" t="s">
        <v>11</v>
      </c>
    </row>
    <row r="18" spans="1:8" ht="15">
      <c r="A18" s="1"/>
      <c r="B18" s="4">
        <v>3</v>
      </c>
      <c r="C18" s="4">
        <v>1329</v>
      </c>
      <c r="D18" s="4" t="s">
        <v>45</v>
      </c>
      <c r="E18" s="4" t="s">
        <v>341</v>
      </c>
      <c r="F18" s="5">
        <v>12.74</v>
      </c>
      <c r="G18" s="4"/>
      <c r="H18" s="4" t="s">
        <v>11</v>
      </c>
    </row>
    <row r="19" spans="1:8" ht="15">
      <c r="A19" s="1"/>
      <c r="B19" s="4">
        <v>4</v>
      </c>
      <c r="C19" s="4">
        <v>1182</v>
      </c>
      <c r="D19" s="4" t="s">
        <v>46</v>
      </c>
      <c r="E19" s="4" t="s">
        <v>341</v>
      </c>
      <c r="F19" s="5">
        <v>13.04</v>
      </c>
      <c r="G19" s="4"/>
      <c r="H19" s="4" t="s">
        <v>14</v>
      </c>
    </row>
    <row r="20" spans="1:8" ht="15">
      <c r="A20" s="1"/>
      <c r="B20" s="4">
        <v>5</v>
      </c>
      <c r="C20" s="4">
        <v>1157</v>
      </c>
      <c r="D20" s="4" t="s">
        <v>47</v>
      </c>
      <c r="E20" s="4" t="s">
        <v>337</v>
      </c>
      <c r="F20" s="5">
        <v>13.35</v>
      </c>
      <c r="G20" s="4"/>
      <c r="H20" s="4"/>
    </row>
    <row r="21" spans="1:8" ht="15">
      <c r="A21" s="1"/>
      <c r="B21" s="4">
        <v>6</v>
      </c>
      <c r="C21" s="4">
        <v>1046</v>
      </c>
      <c r="D21" s="4" t="s">
        <v>48</v>
      </c>
      <c r="E21" s="4" t="s">
        <v>343</v>
      </c>
      <c r="F21" s="5">
        <v>13.37</v>
      </c>
      <c r="G21" s="4"/>
      <c r="H21" s="4"/>
    </row>
    <row r="22" spans="1:8" ht="15">
      <c r="A22" s="1"/>
      <c r="B22" s="4">
        <v>7</v>
      </c>
      <c r="C22" s="4">
        <v>1092</v>
      </c>
      <c r="D22" s="4" t="s">
        <v>49</v>
      </c>
      <c r="E22" s="4" t="s">
        <v>343</v>
      </c>
      <c r="F22" s="5">
        <v>15</v>
      </c>
      <c r="G22" s="4"/>
      <c r="H22" s="4"/>
    </row>
    <row r="23" spans="1:8" ht="15">
      <c r="A23" s="1"/>
      <c r="B23" s="4"/>
      <c r="C23" s="4"/>
      <c r="D23" s="4"/>
      <c r="E23" s="4"/>
      <c r="F23" s="5"/>
      <c r="G23" s="4"/>
      <c r="H23" s="4"/>
    </row>
    <row r="24" spans="1:8" ht="15">
      <c r="A24" s="1" t="s">
        <v>445</v>
      </c>
      <c r="B24" s="4"/>
      <c r="C24" s="4"/>
      <c r="D24" s="4"/>
      <c r="E24" s="4"/>
      <c r="F24" s="4"/>
      <c r="G24" s="4"/>
      <c r="H24" s="4"/>
    </row>
    <row r="25" spans="1:8" ht="15">
      <c r="A25" s="1" t="s">
        <v>362</v>
      </c>
      <c r="B25" s="4"/>
      <c r="C25" s="4"/>
      <c r="D25" s="4"/>
      <c r="E25" s="4"/>
      <c r="F25" s="4"/>
      <c r="G25" s="4"/>
      <c r="H25" s="4"/>
    </row>
    <row r="26" spans="1:8" ht="15">
      <c r="A26" s="1"/>
      <c r="B26" s="4">
        <v>1</v>
      </c>
      <c r="C26" s="4">
        <v>1174</v>
      </c>
      <c r="D26" s="4" t="s">
        <v>33</v>
      </c>
      <c r="E26" s="4" t="s">
        <v>338</v>
      </c>
      <c r="F26" s="5">
        <v>11.71</v>
      </c>
      <c r="G26" s="4"/>
      <c r="H26" s="4"/>
    </row>
    <row r="27" spans="1:8" ht="15">
      <c r="A27" s="1"/>
      <c r="B27" s="4">
        <v>2</v>
      </c>
      <c r="C27" s="4">
        <v>1134</v>
      </c>
      <c r="D27" s="4" t="s">
        <v>35</v>
      </c>
      <c r="E27" s="4" t="s">
        <v>345</v>
      </c>
      <c r="F27" s="5">
        <v>12.17</v>
      </c>
      <c r="G27" s="4"/>
      <c r="H27" s="4"/>
    </row>
    <row r="28" spans="1:8" ht="15">
      <c r="A28" s="1"/>
      <c r="B28" s="4">
        <v>3</v>
      </c>
      <c r="C28" s="4">
        <v>1360</v>
      </c>
      <c r="D28" s="4" t="s">
        <v>43</v>
      </c>
      <c r="E28" s="4" t="s">
        <v>337</v>
      </c>
      <c r="F28" s="5">
        <v>12.31</v>
      </c>
      <c r="G28" s="4"/>
      <c r="H28" s="4"/>
    </row>
    <row r="29" spans="1:8" ht="15">
      <c r="A29" s="1"/>
      <c r="B29" s="4">
        <v>4</v>
      </c>
      <c r="C29" s="4">
        <v>1338</v>
      </c>
      <c r="D29" s="4" t="s">
        <v>44</v>
      </c>
      <c r="E29" s="4" t="s">
        <v>341</v>
      </c>
      <c r="F29" s="5">
        <v>12.81</v>
      </c>
      <c r="G29" s="4"/>
      <c r="H29" s="4"/>
    </row>
    <row r="30" spans="1:8" ht="15">
      <c r="A30" s="1"/>
      <c r="B30" s="4">
        <v>5</v>
      </c>
      <c r="C30" s="4">
        <v>1329</v>
      </c>
      <c r="D30" s="4" t="s">
        <v>45</v>
      </c>
      <c r="E30" s="4" t="s">
        <v>341</v>
      </c>
      <c r="F30" s="5">
        <v>12.86</v>
      </c>
      <c r="G30" s="4"/>
      <c r="H30" s="4"/>
    </row>
    <row r="31" spans="1:8" ht="15">
      <c r="A31" s="1"/>
      <c r="B31" s="4">
        <v>6</v>
      </c>
      <c r="C31" s="4">
        <v>1152</v>
      </c>
      <c r="D31" s="4" t="s">
        <v>37</v>
      </c>
      <c r="E31" s="4" t="s">
        <v>343</v>
      </c>
      <c r="F31" s="5">
        <v>12.91</v>
      </c>
      <c r="G31" s="4"/>
      <c r="H31" s="4"/>
    </row>
    <row r="32" spans="1:8" ht="15">
      <c r="A32" s="1"/>
      <c r="B32" s="4">
        <v>7</v>
      </c>
      <c r="C32" s="4">
        <v>1014</v>
      </c>
      <c r="D32" s="4" t="s">
        <v>36</v>
      </c>
      <c r="E32" s="4" t="s">
        <v>341</v>
      </c>
      <c r="F32" s="5">
        <v>12.97</v>
      </c>
      <c r="G32" s="4"/>
      <c r="H32" s="4"/>
    </row>
    <row r="33" spans="1:8" ht="15">
      <c r="A33" s="1"/>
      <c r="B33" s="4">
        <v>8</v>
      </c>
      <c r="C33" s="4">
        <v>1182</v>
      </c>
      <c r="D33" s="4" t="s">
        <v>46</v>
      </c>
      <c r="E33" s="4" t="s">
        <v>341</v>
      </c>
      <c r="F33" s="5">
        <v>13.42</v>
      </c>
      <c r="G33" s="4"/>
      <c r="H33" s="4"/>
    </row>
    <row r="35" spans="1:8" ht="15">
      <c r="A35" s="1" t="s">
        <v>481</v>
      </c>
      <c r="B35" s="4"/>
      <c r="C35" s="4"/>
      <c r="D35" s="4"/>
      <c r="E35" s="4"/>
      <c r="F35" s="4"/>
      <c r="G35" s="4"/>
      <c r="H35" s="4"/>
    </row>
    <row r="36" spans="1:8" ht="15">
      <c r="A36" s="1" t="s">
        <v>199</v>
      </c>
      <c r="B36" s="4"/>
      <c r="C36" s="4"/>
      <c r="D36" s="4"/>
      <c r="E36" s="4"/>
      <c r="F36" s="4"/>
      <c r="G36" s="4"/>
      <c r="H36" s="4"/>
    </row>
    <row r="37" spans="1:8" ht="15">
      <c r="A37" s="1"/>
      <c r="B37" s="4">
        <v>1</v>
      </c>
      <c r="C37" s="4">
        <v>1134</v>
      </c>
      <c r="D37" s="4" t="s">
        <v>35</v>
      </c>
      <c r="E37" s="4" t="s">
        <v>345</v>
      </c>
      <c r="F37" s="5">
        <v>24.6</v>
      </c>
      <c r="G37" s="4"/>
      <c r="H37" s="4" t="s">
        <v>11</v>
      </c>
    </row>
    <row r="38" spans="1:8" ht="15">
      <c r="A38" s="1"/>
      <c r="B38" s="4">
        <v>2</v>
      </c>
      <c r="C38" s="4">
        <v>1360</v>
      </c>
      <c r="D38" s="4" t="s">
        <v>43</v>
      </c>
      <c r="E38" s="4" t="s">
        <v>337</v>
      </c>
      <c r="F38" s="5">
        <v>25.51</v>
      </c>
      <c r="G38" s="4"/>
      <c r="H38" s="4" t="s">
        <v>11</v>
      </c>
    </row>
    <row r="39" spans="1:8" ht="15">
      <c r="A39" s="1"/>
      <c r="B39" s="4">
        <v>3</v>
      </c>
      <c r="C39" s="4">
        <v>1152</v>
      </c>
      <c r="D39" s="4" t="s">
        <v>37</v>
      </c>
      <c r="E39" s="4" t="s">
        <v>343</v>
      </c>
      <c r="F39" s="5">
        <v>26.11</v>
      </c>
      <c r="G39" s="4"/>
      <c r="H39" s="4" t="s">
        <v>14</v>
      </c>
    </row>
    <row r="40" spans="1:8" ht="15">
      <c r="A40" s="1"/>
      <c r="B40" s="4">
        <v>4</v>
      </c>
      <c r="C40" s="4">
        <v>1157</v>
      </c>
      <c r="D40" s="4" t="s">
        <v>47</v>
      </c>
      <c r="E40" s="4" t="s">
        <v>337</v>
      </c>
      <c r="F40" s="5">
        <v>26.96</v>
      </c>
      <c r="G40" s="4"/>
      <c r="H40" s="4" t="s">
        <v>14</v>
      </c>
    </row>
    <row r="41" spans="1:8" ht="15">
      <c r="A41" s="1"/>
      <c r="B41" s="4">
        <v>5</v>
      </c>
      <c r="C41" s="4">
        <v>1352</v>
      </c>
      <c r="D41" s="4" t="s">
        <v>200</v>
      </c>
      <c r="E41" s="4" t="s">
        <v>338</v>
      </c>
      <c r="F41" s="5">
        <v>27.67</v>
      </c>
      <c r="G41" s="4"/>
      <c r="H41" s="4"/>
    </row>
    <row r="42" spans="1:8" ht="15">
      <c r="A42" s="1"/>
      <c r="B42" s="4">
        <v>6</v>
      </c>
      <c r="C42" s="4">
        <v>1190</v>
      </c>
      <c r="D42" s="4" t="s">
        <v>201</v>
      </c>
      <c r="E42" s="4" t="s">
        <v>337</v>
      </c>
      <c r="F42" s="5">
        <v>29.46</v>
      </c>
      <c r="G42" s="4"/>
      <c r="H42" s="4"/>
    </row>
    <row r="43" spans="1:8" ht="15">
      <c r="A43" s="1"/>
      <c r="B43" s="4"/>
      <c r="C43" s="4"/>
      <c r="D43" s="4"/>
      <c r="E43" s="4"/>
      <c r="F43" s="4"/>
      <c r="G43" s="4"/>
      <c r="H43" s="4"/>
    </row>
    <row r="44" spans="1:8" ht="15">
      <c r="A44" s="1" t="s">
        <v>481</v>
      </c>
      <c r="B44" s="4"/>
      <c r="C44" s="4"/>
      <c r="D44" s="4"/>
      <c r="E44" s="4"/>
      <c r="F44" s="4"/>
      <c r="G44" s="4"/>
      <c r="H44" s="4"/>
    </row>
    <row r="45" spans="1:8" ht="15">
      <c r="A45" s="1" t="s">
        <v>202</v>
      </c>
      <c r="B45" s="4"/>
      <c r="C45" s="4"/>
      <c r="D45" s="4"/>
      <c r="E45" s="4"/>
      <c r="F45" s="4"/>
      <c r="G45" s="4"/>
      <c r="H45" s="4"/>
    </row>
    <row r="46" spans="1:8" ht="15">
      <c r="A46" s="1"/>
      <c r="B46" s="4">
        <v>1</v>
      </c>
      <c r="C46" s="4">
        <v>1174</v>
      </c>
      <c r="D46" s="4" t="s">
        <v>33</v>
      </c>
      <c r="E46" s="4" t="s">
        <v>338</v>
      </c>
      <c r="F46" s="5">
        <v>24.31</v>
      </c>
      <c r="G46" s="4"/>
      <c r="H46" s="4" t="s">
        <v>11</v>
      </c>
    </row>
    <row r="47" spans="1:8" ht="15">
      <c r="A47" s="1"/>
      <c r="B47" s="4">
        <v>2</v>
      </c>
      <c r="C47" s="4">
        <v>1338</v>
      </c>
      <c r="D47" s="4" t="s">
        <v>44</v>
      </c>
      <c r="E47" s="4" t="s">
        <v>341</v>
      </c>
      <c r="F47" s="5">
        <v>25.99</v>
      </c>
      <c r="G47" s="4"/>
      <c r="H47" s="4" t="s">
        <v>11</v>
      </c>
    </row>
    <row r="48" spans="1:8" ht="15">
      <c r="A48" s="1"/>
      <c r="B48" s="4">
        <v>3</v>
      </c>
      <c r="C48" s="4">
        <v>1329</v>
      </c>
      <c r="D48" s="4" t="s">
        <v>45</v>
      </c>
      <c r="E48" s="4" t="s">
        <v>341</v>
      </c>
      <c r="F48" s="5">
        <v>27.02</v>
      </c>
      <c r="G48" s="4"/>
      <c r="H48" s="4"/>
    </row>
    <row r="49" spans="1:8" ht="15">
      <c r="A49" s="1"/>
      <c r="B49" s="4">
        <v>4</v>
      </c>
      <c r="C49" s="4">
        <v>1046</v>
      </c>
      <c r="D49" s="4" t="s">
        <v>48</v>
      </c>
      <c r="E49" s="4" t="s">
        <v>343</v>
      </c>
      <c r="F49" s="5">
        <v>27.42</v>
      </c>
      <c r="G49" s="4"/>
      <c r="H49" s="4"/>
    </row>
    <row r="50" spans="1:8" ht="15">
      <c r="A50" s="1"/>
      <c r="B50" s="4">
        <v>5</v>
      </c>
      <c r="C50" s="4">
        <v>1247</v>
      </c>
      <c r="D50" s="4" t="s">
        <v>39</v>
      </c>
      <c r="E50" s="4" t="s">
        <v>341</v>
      </c>
      <c r="F50" s="5">
        <v>28.77</v>
      </c>
      <c r="G50" s="4"/>
      <c r="H50" s="4"/>
    </row>
    <row r="51" spans="1:8" ht="15">
      <c r="A51" s="1"/>
      <c r="B51" s="4"/>
      <c r="C51" s="4"/>
      <c r="D51" s="4"/>
      <c r="E51" s="4"/>
      <c r="F51" s="5"/>
      <c r="G51" s="4"/>
      <c r="H51" s="4"/>
    </row>
    <row r="52" spans="1:8" ht="15">
      <c r="A52" s="1" t="s">
        <v>481</v>
      </c>
      <c r="B52" s="4"/>
      <c r="C52" s="4"/>
      <c r="D52" s="4"/>
      <c r="E52" s="4"/>
      <c r="F52" s="4"/>
      <c r="G52" s="4"/>
      <c r="H52" s="4"/>
    </row>
    <row r="53" spans="1:8" ht="15">
      <c r="A53" s="1" t="s">
        <v>368</v>
      </c>
      <c r="B53" s="4"/>
      <c r="C53" s="4"/>
      <c r="D53" s="4"/>
      <c r="E53" s="4"/>
      <c r="F53" s="4"/>
      <c r="G53" s="4"/>
      <c r="H53" s="4"/>
    </row>
    <row r="54" spans="1:8" ht="15">
      <c r="A54" s="1"/>
      <c r="B54" s="4">
        <v>1</v>
      </c>
      <c r="C54" s="4">
        <v>1174</v>
      </c>
      <c r="D54" s="4" t="s">
        <v>33</v>
      </c>
      <c r="E54" s="4" t="s">
        <v>338</v>
      </c>
      <c r="F54" s="5">
        <v>23.53</v>
      </c>
      <c r="G54" s="4"/>
      <c r="H54" s="4" t="s">
        <v>4</v>
      </c>
    </row>
    <row r="55" spans="1:8" ht="15">
      <c r="A55" s="1"/>
      <c r="B55" s="4">
        <v>2</v>
      </c>
      <c r="C55" s="4">
        <v>1134</v>
      </c>
      <c r="D55" s="4" t="s">
        <v>35</v>
      </c>
      <c r="E55" s="4" t="s">
        <v>345</v>
      </c>
      <c r="F55" s="5">
        <v>24.23</v>
      </c>
      <c r="G55" s="4"/>
      <c r="H55" s="4"/>
    </row>
    <row r="56" spans="1:8" ht="15">
      <c r="A56" s="1"/>
      <c r="B56" s="4">
        <v>3</v>
      </c>
      <c r="C56" s="4">
        <v>1360</v>
      </c>
      <c r="D56" s="4" t="s">
        <v>43</v>
      </c>
      <c r="E56" s="4" t="s">
        <v>337</v>
      </c>
      <c r="F56" s="5">
        <v>25.08</v>
      </c>
      <c r="G56" s="4"/>
      <c r="H56" s="4"/>
    </row>
    <row r="57" spans="1:8" ht="15">
      <c r="A57" s="1"/>
      <c r="B57" s="4">
        <v>4</v>
      </c>
      <c r="C57" s="4">
        <v>1338</v>
      </c>
      <c r="D57" s="4" t="s">
        <v>44</v>
      </c>
      <c r="E57" s="4" t="s">
        <v>341</v>
      </c>
      <c r="F57" s="5">
        <v>25.83</v>
      </c>
      <c r="G57" s="4"/>
      <c r="H57" s="4"/>
    </row>
    <row r="58" spans="1:8" ht="15">
      <c r="A58" s="1"/>
      <c r="B58" s="4">
        <v>5</v>
      </c>
      <c r="C58" s="4">
        <v>1157</v>
      </c>
      <c r="D58" s="4" t="s">
        <v>47</v>
      </c>
      <c r="E58" s="4" t="s">
        <v>337</v>
      </c>
      <c r="F58" s="5">
        <v>26.39</v>
      </c>
      <c r="G58" s="4"/>
      <c r="H58" s="4"/>
    </row>
    <row r="59" spans="1:8" ht="15">
      <c r="A59" s="1"/>
      <c r="B59" s="4"/>
      <c r="C59" s="4">
        <v>1152</v>
      </c>
      <c r="D59" s="4" t="s">
        <v>37</v>
      </c>
      <c r="E59" s="4" t="s">
        <v>343</v>
      </c>
      <c r="F59" s="6" t="s">
        <v>268</v>
      </c>
      <c r="G59" s="4"/>
      <c r="H59" s="4"/>
    </row>
    <row r="61" spans="1:8" ht="15">
      <c r="A61" s="1" t="s">
        <v>472</v>
      </c>
      <c r="B61" s="4"/>
      <c r="C61" s="4"/>
      <c r="D61" s="4"/>
      <c r="E61" s="4"/>
      <c r="F61" s="4"/>
      <c r="G61" s="4"/>
      <c r="H61" s="4"/>
    </row>
    <row r="62" spans="1:8" ht="15">
      <c r="A62" s="1" t="s">
        <v>351</v>
      </c>
      <c r="B62" s="4"/>
      <c r="C62" s="4"/>
      <c r="D62" s="4"/>
      <c r="E62" s="4"/>
      <c r="F62" s="4"/>
      <c r="G62" s="4"/>
      <c r="H62" s="4"/>
    </row>
    <row r="63" spans="1:8" ht="15">
      <c r="A63" s="1"/>
      <c r="B63" s="4">
        <v>1</v>
      </c>
      <c r="C63" s="4">
        <v>1134</v>
      </c>
      <c r="D63" s="4" t="s">
        <v>35</v>
      </c>
      <c r="E63" s="4" t="s">
        <v>345</v>
      </c>
      <c r="F63" s="5">
        <v>38.13</v>
      </c>
      <c r="G63" s="4"/>
      <c r="H63" s="4"/>
    </row>
    <row r="64" spans="1:8" ht="15">
      <c r="A64" s="1"/>
      <c r="B64" s="4">
        <v>2</v>
      </c>
      <c r="C64" s="4">
        <v>1361</v>
      </c>
      <c r="D64" s="4" t="s">
        <v>38</v>
      </c>
      <c r="E64" s="4" t="s">
        <v>343</v>
      </c>
      <c r="F64" s="5">
        <v>41.93</v>
      </c>
      <c r="G64" s="4"/>
      <c r="H64" s="4"/>
    </row>
    <row r="65" spans="1:8" ht="15">
      <c r="A65" s="1"/>
      <c r="B65" s="4">
        <v>3</v>
      </c>
      <c r="C65" s="4">
        <v>1344</v>
      </c>
      <c r="D65" s="4" t="s">
        <v>131</v>
      </c>
      <c r="E65" s="4" t="s">
        <v>338</v>
      </c>
      <c r="F65" s="5">
        <v>42.14</v>
      </c>
      <c r="G65" s="4"/>
      <c r="H65" s="4"/>
    </row>
    <row r="66" spans="1:8" ht="15">
      <c r="A66" s="1"/>
      <c r="B66" s="4">
        <v>4</v>
      </c>
      <c r="C66" s="4">
        <v>1289</v>
      </c>
      <c r="D66" s="4" t="s">
        <v>97</v>
      </c>
      <c r="E66" s="4" t="s">
        <v>337</v>
      </c>
      <c r="F66" s="5">
        <v>42.46</v>
      </c>
      <c r="G66" s="4"/>
      <c r="H66" s="4"/>
    </row>
    <row r="67" spans="1:8" ht="15">
      <c r="A67" s="1"/>
      <c r="B67" s="4">
        <v>5</v>
      </c>
      <c r="C67" s="4">
        <v>1285</v>
      </c>
      <c r="D67" s="4" t="s">
        <v>132</v>
      </c>
      <c r="E67" s="4" t="s">
        <v>341</v>
      </c>
      <c r="F67" s="5">
        <v>44.2</v>
      </c>
      <c r="G67" s="4"/>
      <c r="H67" s="4"/>
    </row>
    <row r="69" spans="1:8" ht="15">
      <c r="A69" s="1" t="s">
        <v>455</v>
      </c>
      <c r="B69" s="4"/>
      <c r="C69" s="4"/>
      <c r="D69" s="4"/>
      <c r="E69" s="4"/>
      <c r="F69" s="4"/>
      <c r="G69" s="4"/>
      <c r="H69" s="4"/>
    </row>
    <row r="70" spans="1:8" ht="15">
      <c r="A70" s="1" t="s">
        <v>351</v>
      </c>
      <c r="B70" s="4"/>
      <c r="C70" s="4"/>
      <c r="D70" s="4"/>
      <c r="E70" s="4"/>
      <c r="F70" s="4"/>
      <c r="G70" s="4"/>
      <c r="H70" s="4"/>
    </row>
    <row r="71" spans="1:8" ht="15">
      <c r="A71" s="1"/>
      <c r="B71" s="4">
        <v>1</v>
      </c>
      <c r="C71" s="4">
        <v>1143</v>
      </c>
      <c r="D71" s="4" t="s">
        <v>94</v>
      </c>
      <c r="E71" s="4" t="s">
        <v>337</v>
      </c>
      <c r="F71" s="9">
        <v>0.0014655092592592593</v>
      </c>
      <c r="G71" s="4"/>
      <c r="H71" s="4"/>
    </row>
    <row r="72" spans="1:8" ht="15">
      <c r="A72" s="1"/>
      <c r="B72" s="4">
        <v>2</v>
      </c>
      <c r="C72" s="4">
        <v>1184</v>
      </c>
      <c r="D72" s="4" t="s">
        <v>95</v>
      </c>
      <c r="E72" s="4" t="s">
        <v>337</v>
      </c>
      <c r="F72" s="9">
        <v>0.001495949074074074</v>
      </c>
      <c r="G72" s="4"/>
      <c r="H72" s="4"/>
    </row>
    <row r="73" spans="1:8" ht="15">
      <c r="A73" s="1"/>
      <c r="B73" s="4">
        <v>3</v>
      </c>
      <c r="C73" s="4">
        <v>1077</v>
      </c>
      <c r="D73" s="4" t="s">
        <v>96</v>
      </c>
      <c r="E73" s="4" t="s">
        <v>340</v>
      </c>
      <c r="F73" s="9">
        <v>0.0015197916666666667</v>
      </c>
      <c r="G73" s="4"/>
      <c r="H73" s="4"/>
    </row>
    <row r="74" spans="1:8" ht="15">
      <c r="A74" s="1"/>
      <c r="B74" s="4">
        <v>4</v>
      </c>
      <c r="C74" s="4">
        <v>1289</v>
      </c>
      <c r="D74" s="4" t="s">
        <v>97</v>
      </c>
      <c r="E74" s="4" t="s">
        <v>337</v>
      </c>
      <c r="F74" s="9">
        <v>0.0015406250000000001</v>
      </c>
      <c r="G74" s="4"/>
      <c r="H74" s="4"/>
    </row>
    <row r="75" spans="1:8" ht="15">
      <c r="A75" s="1"/>
      <c r="B75" s="4">
        <v>5</v>
      </c>
      <c r="C75" s="4">
        <v>1194</v>
      </c>
      <c r="D75" s="4" t="s">
        <v>98</v>
      </c>
      <c r="E75" s="4" t="s">
        <v>337</v>
      </c>
      <c r="F75" s="9">
        <v>0.00154375</v>
      </c>
      <c r="G75" s="4"/>
      <c r="H75" s="4"/>
    </row>
    <row r="76" spans="1:8" ht="15">
      <c r="A76" s="1"/>
      <c r="B76" s="4">
        <v>6</v>
      </c>
      <c r="C76" s="4">
        <v>1166</v>
      </c>
      <c r="D76" s="4" t="s">
        <v>99</v>
      </c>
      <c r="E76" s="4" t="s">
        <v>338</v>
      </c>
      <c r="F76" s="9">
        <v>0.00156712962962963</v>
      </c>
      <c r="G76" s="4"/>
      <c r="H76" s="4"/>
    </row>
    <row r="77" spans="1:8" ht="15">
      <c r="A77" s="1"/>
      <c r="B77" s="4">
        <v>7</v>
      </c>
      <c r="C77" s="4">
        <v>1114</v>
      </c>
      <c r="D77" s="4" t="s">
        <v>100</v>
      </c>
      <c r="E77" s="4" t="s">
        <v>340</v>
      </c>
      <c r="F77" s="9">
        <v>0.0015961805555555553</v>
      </c>
      <c r="G77" s="4"/>
      <c r="H77" s="4"/>
    </row>
    <row r="78" spans="1:8" ht="15">
      <c r="A78" s="1"/>
      <c r="B78" s="4">
        <v>8</v>
      </c>
      <c r="C78" s="4">
        <v>1351</v>
      </c>
      <c r="D78" s="4" t="s">
        <v>101</v>
      </c>
      <c r="E78" s="4" t="s">
        <v>345</v>
      </c>
      <c r="F78" s="9">
        <v>0.0016388888888888887</v>
      </c>
      <c r="G78" s="4"/>
      <c r="H78" s="4"/>
    </row>
    <row r="79" spans="1:8" ht="15">
      <c r="A79" s="1"/>
      <c r="B79" s="4">
        <v>9</v>
      </c>
      <c r="C79" s="4">
        <v>1103</v>
      </c>
      <c r="D79" s="4" t="s">
        <v>102</v>
      </c>
      <c r="E79" s="4" t="s">
        <v>340</v>
      </c>
      <c r="F79" s="9">
        <v>0.001869560185185185</v>
      </c>
      <c r="G79" s="4"/>
      <c r="H79" s="4"/>
    </row>
    <row r="81" spans="1:8" ht="15">
      <c r="A81" s="1" t="s">
        <v>489</v>
      </c>
      <c r="B81" s="4"/>
      <c r="C81" s="4"/>
      <c r="D81" s="4"/>
      <c r="E81" s="4"/>
      <c r="F81" s="4"/>
      <c r="G81" s="4"/>
      <c r="H81" s="4"/>
    </row>
    <row r="82" spans="1:8" ht="15">
      <c r="A82" s="1" t="s">
        <v>351</v>
      </c>
      <c r="B82" s="4"/>
      <c r="C82" s="4"/>
      <c r="D82" s="4"/>
      <c r="E82" s="4"/>
      <c r="F82" s="4"/>
      <c r="G82" s="4"/>
      <c r="H82" s="4"/>
    </row>
    <row r="83" spans="1:8" ht="15">
      <c r="A83" s="1"/>
      <c r="B83" s="4">
        <v>1</v>
      </c>
      <c r="C83" s="4">
        <v>1076</v>
      </c>
      <c r="D83" s="4" t="s">
        <v>223</v>
      </c>
      <c r="E83" s="4" t="s">
        <v>341</v>
      </c>
      <c r="F83" s="9">
        <v>0.003087615740740741</v>
      </c>
      <c r="G83" s="4"/>
      <c r="H83" s="4"/>
    </row>
    <row r="84" spans="1:8" ht="15">
      <c r="A84" s="1"/>
      <c r="B84" s="4">
        <v>2</v>
      </c>
      <c r="C84" s="4">
        <v>1004</v>
      </c>
      <c r="D84" s="4" t="s">
        <v>224</v>
      </c>
      <c r="E84" s="4" t="s">
        <v>340</v>
      </c>
      <c r="F84" s="9">
        <v>0.003110185185185185</v>
      </c>
      <c r="G84" s="4"/>
      <c r="H84" s="4"/>
    </row>
    <row r="85" spans="1:8" ht="15">
      <c r="A85" s="1"/>
      <c r="B85" s="4">
        <v>3</v>
      </c>
      <c r="C85" s="4">
        <v>1145</v>
      </c>
      <c r="D85" s="4" t="s">
        <v>225</v>
      </c>
      <c r="E85" s="4" t="s">
        <v>337</v>
      </c>
      <c r="F85" s="9">
        <v>0.003179050925925926</v>
      </c>
      <c r="G85" s="4"/>
      <c r="H85" s="4"/>
    </row>
    <row r="86" spans="1:8" ht="15">
      <c r="A86" s="1"/>
      <c r="B86" s="4">
        <v>4</v>
      </c>
      <c r="C86" s="4">
        <v>1179</v>
      </c>
      <c r="D86" s="4" t="s">
        <v>226</v>
      </c>
      <c r="E86" s="4" t="s">
        <v>341</v>
      </c>
      <c r="F86" s="9">
        <v>0.0032193287037037034</v>
      </c>
      <c r="G86" s="4"/>
      <c r="H86" s="4"/>
    </row>
    <row r="87" spans="1:8" ht="15">
      <c r="A87" s="1"/>
      <c r="B87" s="4">
        <v>5</v>
      </c>
      <c r="C87" s="4">
        <v>1278</v>
      </c>
      <c r="D87" s="4" t="s">
        <v>227</v>
      </c>
      <c r="E87" s="4" t="s">
        <v>341</v>
      </c>
      <c r="F87" s="9">
        <v>0.003286689814814815</v>
      </c>
      <c r="G87" s="4"/>
      <c r="H87" s="4"/>
    </row>
    <row r="88" spans="1:8" ht="15">
      <c r="A88" s="1"/>
      <c r="B88" s="4">
        <v>6</v>
      </c>
      <c r="C88" s="4">
        <v>1010</v>
      </c>
      <c r="D88" s="4" t="s">
        <v>228</v>
      </c>
      <c r="E88" s="4" t="s">
        <v>340</v>
      </c>
      <c r="F88" s="9">
        <v>0.003292013888888889</v>
      </c>
      <c r="G88" s="4"/>
      <c r="H88" s="4"/>
    </row>
    <row r="89" spans="1:8" ht="15">
      <c r="A89" s="1"/>
      <c r="B89" s="4">
        <v>7</v>
      </c>
      <c r="C89" s="4">
        <v>1061</v>
      </c>
      <c r="D89" s="4" t="s">
        <v>229</v>
      </c>
      <c r="E89" s="4" t="s">
        <v>338</v>
      </c>
      <c r="F89" s="9">
        <v>0.0033093750000000003</v>
      </c>
      <c r="G89" s="4"/>
      <c r="H89" s="4"/>
    </row>
    <row r="90" spans="1:8" ht="15">
      <c r="A90" s="1"/>
      <c r="B90" s="4">
        <v>8</v>
      </c>
      <c r="C90" s="4">
        <v>1320</v>
      </c>
      <c r="D90" s="4" t="s">
        <v>230</v>
      </c>
      <c r="E90" s="4" t="s">
        <v>341</v>
      </c>
      <c r="F90" s="9">
        <v>0.003342013888888889</v>
      </c>
      <c r="G90" s="4"/>
      <c r="H90" s="4"/>
    </row>
    <row r="91" spans="1:8" ht="15">
      <c r="A91" s="1"/>
      <c r="B91" s="4">
        <v>9</v>
      </c>
      <c r="C91" s="4">
        <v>1169</v>
      </c>
      <c r="D91" s="4" t="s">
        <v>231</v>
      </c>
      <c r="E91" s="4" t="s">
        <v>337</v>
      </c>
      <c r="F91" s="9">
        <v>0.0033908564814814812</v>
      </c>
      <c r="G91" s="4"/>
      <c r="H91" s="4"/>
    </row>
    <row r="92" spans="1:8" ht="15">
      <c r="A92" s="1"/>
      <c r="B92" s="4">
        <v>10</v>
      </c>
      <c r="C92" s="4">
        <v>1032</v>
      </c>
      <c r="D92" s="4" t="s">
        <v>232</v>
      </c>
      <c r="E92" s="4" t="s">
        <v>337</v>
      </c>
      <c r="F92" s="9">
        <v>0.0034092592592592594</v>
      </c>
      <c r="G92" s="4"/>
      <c r="H92" s="4"/>
    </row>
    <row r="93" spans="1:8" ht="15">
      <c r="A93" s="1"/>
      <c r="B93" s="4">
        <v>11</v>
      </c>
      <c r="C93" s="4">
        <v>1180</v>
      </c>
      <c r="D93" s="4" t="s">
        <v>233</v>
      </c>
      <c r="E93" s="4" t="s">
        <v>343</v>
      </c>
      <c r="F93" s="9">
        <v>0.0034755787037037034</v>
      </c>
      <c r="G93" s="4"/>
      <c r="H93" s="4"/>
    </row>
    <row r="94" spans="1:8" ht="15">
      <c r="A94" s="1"/>
      <c r="B94" s="4">
        <v>12</v>
      </c>
      <c r="C94" s="4">
        <v>1107</v>
      </c>
      <c r="D94" s="4" t="s">
        <v>234</v>
      </c>
      <c r="E94" s="4" t="s">
        <v>340</v>
      </c>
      <c r="F94" s="9">
        <v>0.0034976851851851853</v>
      </c>
      <c r="G94" s="4"/>
      <c r="H94" s="4"/>
    </row>
    <row r="95" spans="1:8" ht="15">
      <c r="A95" s="1"/>
      <c r="B95" s="4">
        <v>13</v>
      </c>
      <c r="C95" s="4">
        <v>1160</v>
      </c>
      <c r="D95" s="4" t="s">
        <v>235</v>
      </c>
      <c r="E95" s="4" t="s">
        <v>337</v>
      </c>
      <c r="F95" s="9">
        <v>0.0035201388888888886</v>
      </c>
      <c r="G95" s="4"/>
      <c r="H95" s="4"/>
    </row>
    <row r="96" spans="1:8" ht="15">
      <c r="A96" s="1"/>
      <c r="B96" s="4">
        <v>14</v>
      </c>
      <c r="C96" s="4">
        <v>1157</v>
      </c>
      <c r="D96" s="4" t="s">
        <v>47</v>
      </c>
      <c r="E96" s="4" t="s">
        <v>337</v>
      </c>
      <c r="F96" s="9">
        <v>0.00353912037037037</v>
      </c>
      <c r="G96" s="4"/>
      <c r="H96" s="4"/>
    </row>
    <row r="97" spans="1:8" ht="15">
      <c r="A97" s="1"/>
      <c r="B97" s="4">
        <v>15</v>
      </c>
      <c r="C97" s="4">
        <v>1155</v>
      </c>
      <c r="D97" s="4" t="s">
        <v>236</v>
      </c>
      <c r="E97" s="4" t="s">
        <v>338</v>
      </c>
      <c r="F97" s="9">
        <v>0.003584722222222222</v>
      </c>
      <c r="G97" s="4"/>
      <c r="H97" s="4"/>
    </row>
    <row r="98" spans="1:8" ht="15">
      <c r="A98" s="1"/>
      <c r="B98" s="4">
        <v>16</v>
      </c>
      <c r="C98" s="4">
        <v>1095</v>
      </c>
      <c r="D98" s="4" t="s">
        <v>237</v>
      </c>
      <c r="E98" s="4" t="s">
        <v>340</v>
      </c>
      <c r="F98" s="9">
        <v>0.003704050925925926</v>
      </c>
      <c r="G98" s="4"/>
      <c r="H98" s="4"/>
    </row>
    <row r="99" spans="1:8" ht="15">
      <c r="A99" s="1"/>
      <c r="B99" s="4">
        <v>17</v>
      </c>
      <c r="C99" s="4">
        <v>1091</v>
      </c>
      <c r="D99" s="4" t="s">
        <v>238</v>
      </c>
      <c r="E99" s="4" t="s">
        <v>338</v>
      </c>
      <c r="F99" s="9">
        <v>0.0038712962962962963</v>
      </c>
      <c r="G99" s="4"/>
      <c r="H99" s="4"/>
    </row>
    <row r="100" spans="1:8" ht="15">
      <c r="A100" s="1"/>
      <c r="B100" s="4"/>
      <c r="C100" s="4">
        <v>1185</v>
      </c>
      <c r="D100" s="4" t="s">
        <v>239</v>
      </c>
      <c r="E100" s="4" t="s">
        <v>337</v>
      </c>
      <c r="F100" s="6" t="s">
        <v>74</v>
      </c>
      <c r="G100" s="4"/>
      <c r="H100" s="4"/>
    </row>
    <row r="102" spans="1:8" ht="15">
      <c r="A102" s="1" t="s">
        <v>464</v>
      </c>
      <c r="B102" s="4"/>
      <c r="C102" s="4"/>
      <c r="D102" s="4"/>
      <c r="E102" s="4"/>
      <c r="F102" s="4"/>
      <c r="G102" s="4"/>
      <c r="H102" s="4"/>
    </row>
    <row r="103" spans="1:8" ht="15">
      <c r="A103" s="1" t="s">
        <v>359</v>
      </c>
      <c r="B103" s="4"/>
      <c r="C103" s="4"/>
      <c r="D103" s="4"/>
      <c r="E103" s="4"/>
      <c r="F103" s="4"/>
      <c r="G103" s="4"/>
      <c r="H103" s="4"/>
    </row>
    <row r="104" spans="1:8" ht="15">
      <c r="A104" s="1"/>
      <c r="B104" s="4">
        <v>1</v>
      </c>
      <c r="C104" s="4">
        <v>1014</v>
      </c>
      <c r="D104" s="4" t="s">
        <v>36</v>
      </c>
      <c r="E104" s="4" t="s">
        <v>341</v>
      </c>
      <c r="F104" s="5">
        <v>13.13</v>
      </c>
      <c r="G104" s="4"/>
      <c r="H104" s="4"/>
    </row>
    <row r="105" spans="1:8" ht="15">
      <c r="A105" s="1"/>
      <c r="B105" s="4">
        <v>2</v>
      </c>
      <c r="C105" s="4">
        <v>1182</v>
      </c>
      <c r="D105" s="4" t="s">
        <v>46</v>
      </c>
      <c r="E105" s="4" t="s">
        <v>341</v>
      </c>
      <c r="F105" s="5">
        <v>13.2</v>
      </c>
      <c r="G105" s="4"/>
      <c r="H105" s="4"/>
    </row>
    <row r="106" spans="1:8" ht="15">
      <c r="A106" s="1"/>
      <c r="B106" s="4">
        <v>3</v>
      </c>
      <c r="C106" s="4">
        <v>1101</v>
      </c>
      <c r="D106" s="4" t="s">
        <v>119</v>
      </c>
      <c r="E106" s="4" t="s">
        <v>337</v>
      </c>
      <c r="F106" s="5">
        <v>15.42</v>
      </c>
      <c r="G106" s="4"/>
      <c r="H106" s="4"/>
    </row>
    <row r="107" spans="1:8" ht="15">
      <c r="A107" s="1"/>
      <c r="B107" s="4">
        <v>4</v>
      </c>
      <c r="C107" s="4">
        <v>1354</v>
      </c>
      <c r="D107" s="4" t="s">
        <v>120</v>
      </c>
      <c r="E107" s="4" t="s">
        <v>345</v>
      </c>
      <c r="F107" s="5">
        <v>15.76</v>
      </c>
      <c r="G107" s="4"/>
      <c r="H107" s="4"/>
    </row>
    <row r="109" spans="1:8" ht="15">
      <c r="A109" s="1" t="s">
        <v>382</v>
      </c>
      <c r="B109" s="4"/>
      <c r="C109" s="4"/>
      <c r="D109" s="4"/>
      <c r="E109" s="4"/>
      <c r="F109" s="4"/>
      <c r="G109" s="4"/>
      <c r="H109" s="4"/>
    </row>
    <row r="110" spans="1:8" ht="15">
      <c r="A110" s="1"/>
      <c r="B110" s="4">
        <v>1</v>
      </c>
      <c r="C110" s="4">
        <v>1014</v>
      </c>
      <c r="D110" s="4" t="s">
        <v>36</v>
      </c>
      <c r="E110" s="4" t="s">
        <v>341</v>
      </c>
      <c r="F110" s="5">
        <v>1.55</v>
      </c>
      <c r="G110" s="4"/>
      <c r="H110" s="4"/>
    </row>
    <row r="111" spans="1:8" ht="15">
      <c r="A111" s="1"/>
      <c r="B111" s="4">
        <v>2</v>
      </c>
      <c r="C111" s="4">
        <v>1051</v>
      </c>
      <c r="D111" s="4" t="s">
        <v>40</v>
      </c>
      <c r="E111" s="4" t="s">
        <v>338</v>
      </c>
      <c r="F111" s="5">
        <v>1.5</v>
      </c>
      <c r="G111" s="4"/>
      <c r="H111" s="4"/>
    </row>
    <row r="112" spans="1:8" ht="15">
      <c r="A112" s="1"/>
      <c r="B112" s="4">
        <v>3</v>
      </c>
      <c r="C112" s="4">
        <v>1268</v>
      </c>
      <c r="D112" s="4" t="s">
        <v>316</v>
      </c>
      <c r="E112" s="4" t="s">
        <v>337</v>
      </c>
      <c r="F112" s="5">
        <v>1.5</v>
      </c>
      <c r="G112" s="4"/>
      <c r="H112" s="4"/>
    </row>
    <row r="113" spans="1:8" ht="15">
      <c r="A113" s="1"/>
      <c r="B113" s="4">
        <v>4</v>
      </c>
      <c r="C113" s="4">
        <v>1246</v>
      </c>
      <c r="D113" s="4" t="s">
        <v>322</v>
      </c>
      <c r="E113" s="4" t="s">
        <v>339</v>
      </c>
      <c r="F113" s="5">
        <v>1.45</v>
      </c>
      <c r="G113" s="4"/>
      <c r="H113" s="4"/>
    </row>
    <row r="114" spans="1:8" ht="15">
      <c r="A114" s="1"/>
      <c r="B114" s="4">
        <v>5</v>
      </c>
      <c r="C114" s="4">
        <v>1075</v>
      </c>
      <c r="D114" s="4" t="s">
        <v>303</v>
      </c>
      <c r="E114" s="4" t="s">
        <v>338</v>
      </c>
      <c r="F114" s="5">
        <v>1.4</v>
      </c>
      <c r="G114" s="4"/>
      <c r="H114" s="4"/>
    </row>
    <row r="115" spans="1:8" ht="15">
      <c r="A115" s="1"/>
      <c r="B115" s="4">
        <v>6</v>
      </c>
      <c r="C115" s="4">
        <v>1169</v>
      </c>
      <c r="D115" s="4" t="s">
        <v>231</v>
      </c>
      <c r="E115" s="4" t="s">
        <v>337</v>
      </c>
      <c r="F115" s="5">
        <v>1.4</v>
      </c>
      <c r="G115" s="4"/>
      <c r="H115" s="4"/>
    </row>
    <row r="116" spans="1:8" ht="15">
      <c r="A116" s="1"/>
      <c r="B116" s="4">
        <v>7</v>
      </c>
      <c r="C116" s="4">
        <v>1289</v>
      </c>
      <c r="D116" s="4" t="s">
        <v>97</v>
      </c>
      <c r="E116" s="4" t="s">
        <v>337</v>
      </c>
      <c r="F116" s="5">
        <v>1.35</v>
      </c>
      <c r="G116" s="4"/>
      <c r="H116" s="4"/>
    </row>
    <row r="117" spans="1:8" ht="15">
      <c r="A117" s="1"/>
      <c r="B117" s="4">
        <v>8</v>
      </c>
      <c r="C117" s="4">
        <v>1354</v>
      </c>
      <c r="D117" s="4" t="s">
        <v>120</v>
      </c>
      <c r="E117" s="4" t="s">
        <v>345</v>
      </c>
      <c r="F117" s="5">
        <v>1.3</v>
      </c>
      <c r="G117" s="4"/>
      <c r="H117" s="4"/>
    </row>
    <row r="119" spans="1:8" ht="15">
      <c r="A119" s="1" t="s">
        <v>413</v>
      </c>
      <c r="B119" s="4"/>
      <c r="C119" s="4"/>
      <c r="D119" s="4"/>
      <c r="E119" s="4"/>
      <c r="F119" s="4"/>
      <c r="G119" s="4"/>
      <c r="H119" s="4"/>
    </row>
    <row r="120" spans="1:8" ht="15">
      <c r="A120" s="1"/>
      <c r="B120" s="4">
        <v>1</v>
      </c>
      <c r="C120" s="4">
        <v>1285</v>
      </c>
      <c r="D120" s="4" t="s">
        <v>132</v>
      </c>
      <c r="E120" s="4" t="s">
        <v>341</v>
      </c>
      <c r="F120" s="5">
        <v>2.8</v>
      </c>
      <c r="G120" s="4"/>
      <c r="H120" s="4"/>
    </row>
    <row r="121" spans="1:8" ht="15">
      <c r="A121" s="1"/>
      <c r="B121" s="4">
        <v>2</v>
      </c>
      <c r="C121" s="4">
        <v>1075</v>
      </c>
      <c r="D121" s="4" t="s">
        <v>303</v>
      </c>
      <c r="E121" s="4" t="s">
        <v>338</v>
      </c>
      <c r="F121" s="5">
        <v>2.5</v>
      </c>
      <c r="G121" s="4"/>
      <c r="H121" s="4"/>
    </row>
    <row r="122" spans="1:8" ht="15">
      <c r="A122" s="1"/>
      <c r="B122" s="4">
        <v>3</v>
      </c>
      <c r="C122" s="4">
        <v>1153</v>
      </c>
      <c r="D122" s="4" t="s">
        <v>41</v>
      </c>
      <c r="E122" s="4" t="s">
        <v>338</v>
      </c>
      <c r="F122" s="5">
        <v>2.3</v>
      </c>
      <c r="G122" s="4"/>
      <c r="H122" s="4"/>
    </row>
    <row r="123" spans="1:8" ht="15">
      <c r="A123" s="1"/>
      <c r="B123" s="4">
        <v>4</v>
      </c>
      <c r="C123" s="4">
        <v>1096</v>
      </c>
      <c r="D123" s="4" t="s">
        <v>304</v>
      </c>
      <c r="E123" s="4" t="s">
        <v>338</v>
      </c>
      <c r="F123" s="5">
        <v>2.1</v>
      </c>
      <c r="G123" s="4"/>
      <c r="H123" s="4"/>
    </row>
    <row r="125" spans="1:8" ht="15">
      <c r="A125" s="1" t="s">
        <v>380</v>
      </c>
      <c r="B125" s="4"/>
      <c r="C125" s="4"/>
      <c r="D125" s="4"/>
      <c r="E125" s="4"/>
      <c r="F125" s="4"/>
      <c r="G125" s="4" t="s">
        <v>500</v>
      </c>
      <c r="H125" s="4"/>
    </row>
    <row r="126" spans="1:8" ht="15">
      <c r="A126" s="1"/>
      <c r="B126" s="4">
        <v>1</v>
      </c>
      <c r="C126" s="4">
        <v>1182</v>
      </c>
      <c r="D126" s="4" t="s">
        <v>46</v>
      </c>
      <c r="E126" s="4" t="s">
        <v>341</v>
      </c>
      <c r="F126" s="5">
        <v>4.71</v>
      </c>
      <c r="G126" s="4"/>
      <c r="H126" s="4"/>
    </row>
    <row r="127" spans="1:8" ht="15">
      <c r="A127" s="1"/>
      <c r="B127" s="4">
        <v>2</v>
      </c>
      <c r="C127" s="4">
        <v>1344</v>
      </c>
      <c r="D127" s="4" t="s">
        <v>131</v>
      </c>
      <c r="E127" s="4" t="s">
        <v>338</v>
      </c>
      <c r="F127" s="5">
        <v>4.49</v>
      </c>
      <c r="G127" s="4"/>
      <c r="H127" s="4"/>
    </row>
    <row r="128" spans="1:8" ht="15">
      <c r="A128" s="1"/>
      <c r="B128" s="4">
        <v>3</v>
      </c>
      <c r="C128" s="4">
        <v>1352</v>
      </c>
      <c r="D128" s="4" t="s">
        <v>200</v>
      </c>
      <c r="E128" s="4" t="s">
        <v>338</v>
      </c>
      <c r="F128" s="5">
        <v>4.38</v>
      </c>
      <c r="G128" s="4"/>
      <c r="H128" s="4"/>
    </row>
    <row r="129" spans="1:8" ht="15">
      <c r="A129" s="1"/>
      <c r="B129" s="4">
        <v>4</v>
      </c>
      <c r="C129" s="4">
        <v>1046</v>
      </c>
      <c r="D129" s="4" t="s">
        <v>48</v>
      </c>
      <c r="E129" s="4" t="s">
        <v>343</v>
      </c>
      <c r="F129" s="5">
        <v>4.35</v>
      </c>
      <c r="G129" s="4"/>
      <c r="H129" s="4"/>
    </row>
    <row r="130" spans="1:8" ht="15">
      <c r="A130" s="1"/>
      <c r="B130" s="4">
        <v>5</v>
      </c>
      <c r="C130" s="4">
        <v>1354</v>
      </c>
      <c r="D130" s="4" t="s">
        <v>120</v>
      </c>
      <c r="E130" s="4" t="s">
        <v>345</v>
      </c>
      <c r="F130" s="5">
        <v>4.28</v>
      </c>
      <c r="G130" s="4"/>
      <c r="H130" s="4"/>
    </row>
    <row r="131" spans="1:8" ht="15">
      <c r="A131" s="1"/>
      <c r="B131" s="4">
        <v>6</v>
      </c>
      <c r="C131" s="4">
        <v>1092</v>
      </c>
      <c r="D131" s="4" t="s">
        <v>49</v>
      </c>
      <c r="E131" s="4" t="s">
        <v>343</v>
      </c>
      <c r="F131" s="5">
        <v>3.9</v>
      </c>
      <c r="G131" s="4"/>
      <c r="H131" s="4"/>
    </row>
    <row r="133" spans="1:8" ht="15">
      <c r="A133" s="1" t="s">
        <v>410</v>
      </c>
      <c r="B133" s="4"/>
      <c r="C133" s="4"/>
      <c r="D133" s="4"/>
      <c r="E133" s="4"/>
      <c r="F133" s="4"/>
      <c r="G133" s="4"/>
      <c r="H133" s="4"/>
    </row>
    <row r="134" spans="1:8" ht="15">
      <c r="A134" s="1"/>
      <c r="B134" s="4">
        <v>1</v>
      </c>
      <c r="C134" s="4">
        <v>1152</v>
      </c>
      <c r="D134" s="4" t="s">
        <v>37</v>
      </c>
      <c r="E134" s="4" t="s">
        <v>343</v>
      </c>
      <c r="F134" s="5">
        <v>10.03</v>
      </c>
      <c r="G134" s="4">
        <v>-0.6</v>
      </c>
      <c r="H134" s="4"/>
    </row>
    <row r="136" spans="1:8" ht="15">
      <c r="A136" s="1" t="s">
        <v>425</v>
      </c>
      <c r="B136" s="4"/>
      <c r="C136" s="4"/>
      <c r="D136" s="4"/>
      <c r="E136" s="4"/>
      <c r="F136" s="4"/>
      <c r="G136" s="4"/>
      <c r="H136" s="4"/>
    </row>
    <row r="137" spans="1:8" ht="15">
      <c r="A137" s="1"/>
      <c r="B137" s="4">
        <v>1</v>
      </c>
      <c r="C137" s="4">
        <v>1268</v>
      </c>
      <c r="D137" s="4" t="s">
        <v>316</v>
      </c>
      <c r="E137" s="4" t="s">
        <v>337</v>
      </c>
      <c r="F137" s="5">
        <v>10.62</v>
      </c>
      <c r="G137" s="4"/>
      <c r="H137" s="4"/>
    </row>
    <row r="138" spans="1:8" ht="15">
      <c r="A138" s="1"/>
      <c r="B138" s="4">
        <v>2</v>
      </c>
      <c r="C138" s="4">
        <v>1003</v>
      </c>
      <c r="D138" s="4" t="s">
        <v>310</v>
      </c>
      <c r="E138" s="4" t="s">
        <v>339</v>
      </c>
      <c r="F138" s="5">
        <v>10.39</v>
      </c>
      <c r="G138" s="4"/>
      <c r="H138" s="4"/>
    </row>
    <row r="139" spans="1:8" ht="15">
      <c r="A139" s="1"/>
      <c r="B139" s="4">
        <v>3</v>
      </c>
      <c r="C139" s="4">
        <v>1099</v>
      </c>
      <c r="D139" s="4" t="s">
        <v>285</v>
      </c>
      <c r="E139" s="4" t="s">
        <v>338</v>
      </c>
      <c r="F139" s="5">
        <v>8.35</v>
      </c>
      <c r="G139" s="4"/>
      <c r="H139" s="4"/>
    </row>
    <row r="140" spans="1:8" ht="15">
      <c r="A140" s="1"/>
      <c r="B140" s="4">
        <v>4</v>
      </c>
      <c r="C140" s="4">
        <v>1103</v>
      </c>
      <c r="D140" s="4" t="s">
        <v>102</v>
      </c>
      <c r="E140" s="4" t="s">
        <v>340</v>
      </c>
      <c r="F140" s="5">
        <v>5.27</v>
      </c>
      <c r="G140" s="4"/>
      <c r="H140" s="4"/>
    </row>
    <row r="142" spans="1:8" ht="15">
      <c r="A142" s="1" t="s">
        <v>430</v>
      </c>
      <c r="B142" s="4"/>
      <c r="C142" s="4"/>
      <c r="D142" s="4"/>
      <c r="E142" s="4"/>
      <c r="F142" s="4"/>
      <c r="G142" s="4"/>
      <c r="H142" s="4"/>
    </row>
    <row r="143" spans="1:8" ht="15">
      <c r="A143" s="1"/>
      <c r="B143" s="4">
        <v>1</v>
      </c>
      <c r="C143" s="4">
        <v>1003</v>
      </c>
      <c r="D143" s="4" t="s">
        <v>310</v>
      </c>
      <c r="E143" s="4" t="s">
        <v>339</v>
      </c>
      <c r="F143" s="5">
        <v>30.3</v>
      </c>
      <c r="G143" s="4"/>
      <c r="H143" s="4"/>
    </row>
    <row r="144" spans="1:8" ht="15">
      <c r="A144" s="1"/>
      <c r="B144" s="4">
        <v>2</v>
      </c>
      <c r="C144" s="4">
        <v>1099</v>
      </c>
      <c r="D144" s="4" t="s">
        <v>285</v>
      </c>
      <c r="E144" s="4" t="s">
        <v>338</v>
      </c>
      <c r="F144" s="5">
        <v>24.14</v>
      </c>
      <c r="G144" s="4"/>
      <c r="H144" s="4"/>
    </row>
    <row r="145" spans="1:8" ht="15">
      <c r="A145" s="1"/>
      <c r="B145" s="4">
        <v>3</v>
      </c>
      <c r="C145" s="4">
        <v>1025</v>
      </c>
      <c r="D145" s="4" t="s">
        <v>328</v>
      </c>
      <c r="E145" s="4" t="s">
        <v>337</v>
      </c>
      <c r="F145" s="5">
        <v>22.84</v>
      </c>
      <c r="G145" s="4"/>
      <c r="H145" s="4"/>
    </row>
    <row r="146" spans="1:8" ht="15">
      <c r="A146" s="1"/>
      <c r="B146" s="4">
        <v>4</v>
      </c>
      <c r="C146" s="4">
        <v>1361</v>
      </c>
      <c r="D146" s="4" t="s">
        <v>38</v>
      </c>
      <c r="E146" s="4" t="s">
        <v>343</v>
      </c>
      <c r="F146" s="5">
        <v>20.96</v>
      </c>
      <c r="G146" s="4"/>
      <c r="H146" s="4"/>
    </row>
    <row r="148" spans="1:8" ht="15">
      <c r="A148" s="1" t="s">
        <v>417</v>
      </c>
      <c r="B148" s="4"/>
      <c r="C148" s="4"/>
      <c r="D148" s="4"/>
      <c r="E148" s="4"/>
      <c r="F148" s="4"/>
      <c r="G148" s="4"/>
      <c r="H148" s="4"/>
    </row>
    <row r="149" spans="1:8" ht="15">
      <c r="A149" s="1"/>
      <c r="B149" s="4">
        <v>1</v>
      </c>
      <c r="C149" s="4">
        <v>1099</v>
      </c>
      <c r="D149" s="4" t="s">
        <v>285</v>
      </c>
      <c r="E149" s="4" t="s">
        <v>338</v>
      </c>
      <c r="F149" s="5">
        <v>32.64</v>
      </c>
      <c r="G149" s="4"/>
      <c r="H149" s="4"/>
    </row>
    <row r="151" spans="1:8" ht="15">
      <c r="A151" s="1" t="s">
        <v>421</v>
      </c>
      <c r="B151" s="4"/>
      <c r="C151" s="4"/>
      <c r="D151" s="4"/>
      <c r="E151" s="4"/>
      <c r="F151" s="4"/>
      <c r="G151" s="4"/>
      <c r="H151" s="4"/>
    </row>
    <row r="152" spans="1:8" ht="15">
      <c r="A152" s="1"/>
      <c r="B152" s="4">
        <v>1</v>
      </c>
      <c r="C152" s="4">
        <v>1047</v>
      </c>
      <c r="D152" s="4" t="s">
        <v>307</v>
      </c>
      <c r="E152" s="4" t="s">
        <v>338</v>
      </c>
      <c r="F152" s="5">
        <v>42.08</v>
      </c>
      <c r="G152" s="4"/>
      <c r="H152" s="4"/>
    </row>
    <row r="153" spans="1:8" ht="15">
      <c r="A153" s="1"/>
      <c r="B153" s="4">
        <v>2</v>
      </c>
      <c r="C153" s="4">
        <v>1290</v>
      </c>
      <c r="D153" s="4" t="s">
        <v>308</v>
      </c>
      <c r="E153" s="4" t="s">
        <v>343</v>
      </c>
      <c r="F153" s="5">
        <v>35.32</v>
      </c>
      <c r="G153" s="4"/>
      <c r="H153" s="4"/>
    </row>
    <row r="154" spans="1:8" ht="15">
      <c r="A154" s="1"/>
      <c r="B154" s="4">
        <v>3</v>
      </c>
      <c r="C154" s="4">
        <v>1088</v>
      </c>
      <c r="D154" s="4" t="s">
        <v>309</v>
      </c>
      <c r="E154" s="4" t="s">
        <v>339</v>
      </c>
      <c r="F154" s="5">
        <v>32.84</v>
      </c>
      <c r="G154" s="4"/>
      <c r="H154" s="4"/>
    </row>
    <row r="155" spans="1:8" ht="15">
      <c r="A155" s="1"/>
      <c r="B155" s="4">
        <v>4</v>
      </c>
      <c r="C155" s="4">
        <v>1003</v>
      </c>
      <c r="D155" s="4" t="s">
        <v>310</v>
      </c>
      <c r="E155" s="4" t="s">
        <v>339</v>
      </c>
      <c r="F155" s="5">
        <v>31.88</v>
      </c>
      <c r="G155" s="4"/>
      <c r="H155" s="4"/>
    </row>
    <row r="156" spans="1:8" ht="15">
      <c r="A156" s="1"/>
      <c r="B156" s="4">
        <v>5</v>
      </c>
      <c r="C156" s="4">
        <v>1344</v>
      </c>
      <c r="D156" s="4" t="s">
        <v>131</v>
      </c>
      <c r="E156" s="4" t="s">
        <v>338</v>
      </c>
      <c r="F156" s="5">
        <v>29.02</v>
      </c>
      <c r="G156" s="4"/>
      <c r="H156" s="4"/>
    </row>
    <row r="157" spans="1:8" ht="15">
      <c r="A157" s="1"/>
      <c r="B157" s="4">
        <v>6</v>
      </c>
      <c r="C157" s="4">
        <v>1092</v>
      </c>
      <c r="D157" s="4" t="s">
        <v>49</v>
      </c>
      <c r="E157" s="4" t="s">
        <v>343</v>
      </c>
      <c r="F157" s="5">
        <v>3.65</v>
      </c>
      <c r="G157" s="4"/>
      <c r="H157" s="4"/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59">
      <selection activeCell="A88" sqref="A88:L90"/>
    </sheetView>
  </sheetViews>
  <sheetFormatPr defaultColWidth="8.8515625" defaultRowHeight="15"/>
  <cols>
    <col min="1" max="2" width="8.8515625" style="0" customWidth="1"/>
    <col min="3" max="3" width="5.00390625" style="0" bestFit="1" customWidth="1"/>
    <col min="4" max="4" width="19.421875" style="0" bestFit="1" customWidth="1"/>
    <col min="5" max="5" width="16.00390625" style="0" customWidth="1"/>
    <col min="6" max="6" width="11.421875" style="0" customWidth="1"/>
  </cols>
  <sheetData>
    <row r="1" ht="15">
      <c r="A1" s="2" t="s">
        <v>379</v>
      </c>
    </row>
    <row r="3" spans="1:8" ht="15">
      <c r="A3" s="1" t="s">
        <v>448</v>
      </c>
      <c r="B3" s="4"/>
      <c r="C3" s="4"/>
      <c r="D3" s="4"/>
      <c r="E3" s="4"/>
      <c r="F3" s="4"/>
      <c r="G3" s="4"/>
      <c r="H3" s="4"/>
    </row>
    <row r="4" spans="1:8" ht="15">
      <c r="A4" s="1" t="s">
        <v>353</v>
      </c>
      <c r="B4" s="4"/>
      <c r="C4" s="4"/>
      <c r="D4" s="4"/>
      <c r="E4" s="4"/>
      <c r="F4" s="4"/>
      <c r="G4" s="4"/>
      <c r="H4" s="4"/>
    </row>
    <row r="5" spans="1:8" ht="15">
      <c r="A5" s="1"/>
      <c r="B5" s="4">
        <v>1</v>
      </c>
      <c r="C5" s="4">
        <v>1281</v>
      </c>
      <c r="D5" s="4" t="s">
        <v>55</v>
      </c>
      <c r="E5" s="4" t="s">
        <v>338</v>
      </c>
      <c r="F5" s="5">
        <v>11.37</v>
      </c>
      <c r="G5" s="4"/>
      <c r="H5" s="4"/>
    </row>
    <row r="6" spans="1:8" ht="15">
      <c r="A6" s="1"/>
      <c r="B6" s="4">
        <v>2</v>
      </c>
      <c r="C6" s="4">
        <v>1358</v>
      </c>
      <c r="D6" s="4" t="s">
        <v>56</v>
      </c>
      <c r="E6" s="4" t="s">
        <v>338</v>
      </c>
      <c r="F6" s="5">
        <v>11.51</v>
      </c>
      <c r="G6" s="4"/>
      <c r="H6" s="4"/>
    </row>
    <row r="7" spans="1:8" ht="15">
      <c r="A7" s="1"/>
      <c r="B7" s="4">
        <v>3</v>
      </c>
      <c r="C7" s="4">
        <v>1133</v>
      </c>
      <c r="D7" s="4" t="s">
        <v>57</v>
      </c>
      <c r="E7" s="4" t="s">
        <v>337</v>
      </c>
      <c r="F7" s="5">
        <v>11.73</v>
      </c>
      <c r="G7" s="4"/>
      <c r="H7" s="4"/>
    </row>
    <row r="8" spans="1:8" ht="15">
      <c r="A8" s="1"/>
      <c r="B8" s="4">
        <v>4</v>
      </c>
      <c r="C8" s="4">
        <v>1271</v>
      </c>
      <c r="D8" s="4" t="s">
        <v>58</v>
      </c>
      <c r="E8" s="4" t="s">
        <v>338</v>
      </c>
      <c r="F8" s="5">
        <v>11.89</v>
      </c>
      <c r="G8" s="4"/>
      <c r="H8" s="4"/>
    </row>
    <row r="9" spans="1:8" ht="15">
      <c r="A9" s="1"/>
      <c r="B9" s="4">
        <v>5</v>
      </c>
      <c r="C9" s="4">
        <v>1322</v>
      </c>
      <c r="D9" s="4" t="s">
        <v>59</v>
      </c>
      <c r="E9" s="4" t="s">
        <v>338</v>
      </c>
      <c r="F9" s="5">
        <v>12.06</v>
      </c>
      <c r="G9" s="4"/>
      <c r="H9" s="4"/>
    </row>
    <row r="10" spans="1:8" ht="15">
      <c r="A10" s="1"/>
      <c r="B10" s="4">
        <v>6</v>
      </c>
      <c r="C10" s="4">
        <v>1295</v>
      </c>
      <c r="D10" s="4" t="s">
        <v>60</v>
      </c>
      <c r="E10" s="4" t="s">
        <v>337</v>
      </c>
      <c r="F10" s="5">
        <v>12.17</v>
      </c>
      <c r="G10" s="4"/>
      <c r="H10" s="4"/>
    </row>
    <row r="11" spans="1:8" ht="15">
      <c r="A11" s="1"/>
      <c r="B11" s="4">
        <v>7</v>
      </c>
      <c r="C11" s="4">
        <v>1165</v>
      </c>
      <c r="D11" s="4" t="s">
        <v>61</v>
      </c>
      <c r="E11" s="4" t="s">
        <v>337</v>
      </c>
      <c r="F11" s="5">
        <v>12.61</v>
      </c>
      <c r="G11" s="4"/>
      <c r="H11" s="4"/>
    </row>
    <row r="12" spans="1:8" ht="15">
      <c r="A12" s="1"/>
      <c r="B12" s="4">
        <v>8</v>
      </c>
      <c r="C12" s="4">
        <v>1162</v>
      </c>
      <c r="D12" s="4" t="s">
        <v>62</v>
      </c>
      <c r="E12" s="4" t="s">
        <v>337</v>
      </c>
      <c r="F12" s="5">
        <v>13.03</v>
      </c>
      <c r="G12" s="4"/>
      <c r="H12" s="4"/>
    </row>
    <row r="13" spans="1:8" ht="15">
      <c r="A13" s="1"/>
      <c r="B13" s="4"/>
      <c r="C13" s="4"/>
      <c r="D13" s="4"/>
      <c r="E13" s="4"/>
      <c r="F13" s="5"/>
      <c r="G13" s="4"/>
      <c r="H13" s="4"/>
    </row>
    <row r="14" spans="1:8" ht="15">
      <c r="A14" s="1" t="s">
        <v>483</v>
      </c>
      <c r="B14" s="4"/>
      <c r="C14" s="4"/>
      <c r="D14" s="4"/>
      <c r="E14" s="4"/>
      <c r="F14" s="4"/>
      <c r="G14" s="4"/>
      <c r="H14" s="4"/>
    </row>
    <row r="15" spans="1:8" ht="15">
      <c r="A15" s="1" t="s">
        <v>364</v>
      </c>
      <c r="B15" s="4"/>
      <c r="C15" s="4"/>
      <c r="D15" s="4"/>
      <c r="E15" s="4"/>
      <c r="F15" s="4"/>
      <c r="G15" s="4"/>
      <c r="H15" s="4"/>
    </row>
    <row r="16" spans="1:8" ht="15">
      <c r="A16" s="1"/>
      <c r="B16" s="4">
        <v>1</v>
      </c>
      <c r="C16" s="4">
        <v>1281</v>
      </c>
      <c r="D16" s="4" t="s">
        <v>55</v>
      </c>
      <c r="E16" s="4" t="s">
        <v>338</v>
      </c>
      <c r="F16" s="5">
        <v>23</v>
      </c>
      <c r="G16" s="4"/>
      <c r="H16" s="4"/>
    </row>
    <row r="17" spans="1:8" ht="15">
      <c r="A17" s="1"/>
      <c r="B17" s="4">
        <v>2</v>
      </c>
      <c r="C17" s="4">
        <v>1263</v>
      </c>
      <c r="D17" s="4" t="s">
        <v>137</v>
      </c>
      <c r="E17" s="4" t="s">
        <v>338</v>
      </c>
      <c r="F17" s="5">
        <v>23.58</v>
      </c>
      <c r="G17" s="4"/>
      <c r="H17" s="4"/>
    </row>
    <row r="18" spans="1:8" ht="15">
      <c r="A18" s="1"/>
      <c r="B18" s="4">
        <v>3</v>
      </c>
      <c r="C18" s="4">
        <v>1059</v>
      </c>
      <c r="D18" s="4" t="s">
        <v>205</v>
      </c>
      <c r="E18" s="4" t="s">
        <v>337</v>
      </c>
      <c r="F18" s="5">
        <v>24.02</v>
      </c>
      <c r="G18" s="4"/>
      <c r="H18" s="4"/>
    </row>
    <row r="19" spans="1:8" ht="15">
      <c r="A19" s="1"/>
      <c r="B19" s="4">
        <v>4</v>
      </c>
      <c r="C19" s="4">
        <v>1035</v>
      </c>
      <c r="D19" s="4" t="s">
        <v>206</v>
      </c>
      <c r="E19" s="4" t="s">
        <v>337</v>
      </c>
      <c r="F19" s="5">
        <v>24.12</v>
      </c>
      <c r="G19" s="4"/>
      <c r="H19" s="4"/>
    </row>
    <row r="20" spans="1:8" ht="15">
      <c r="A20" s="1"/>
      <c r="B20" s="4">
        <v>5</v>
      </c>
      <c r="C20" s="4">
        <v>1033</v>
      </c>
      <c r="D20" s="4" t="s">
        <v>207</v>
      </c>
      <c r="E20" s="4" t="s">
        <v>339</v>
      </c>
      <c r="F20" s="5">
        <v>24.4</v>
      </c>
      <c r="G20" s="4"/>
      <c r="H20" s="4"/>
    </row>
    <row r="22" spans="1:8" ht="15">
      <c r="A22" s="1" t="s">
        <v>475</v>
      </c>
      <c r="B22" s="4"/>
      <c r="C22" s="4"/>
      <c r="D22" s="4"/>
      <c r="E22" s="4"/>
      <c r="F22" s="4"/>
      <c r="G22" s="4"/>
      <c r="H22" s="4"/>
    </row>
    <row r="23" spans="1:8" ht="15">
      <c r="A23" s="1" t="s">
        <v>351</v>
      </c>
      <c r="B23" s="4"/>
      <c r="C23" s="4"/>
      <c r="D23" s="7" t="s">
        <v>453</v>
      </c>
      <c r="E23" s="4"/>
      <c r="F23" s="4"/>
      <c r="G23" s="4"/>
      <c r="H23" s="4"/>
    </row>
    <row r="24" spans="1:8" ht="15">
      <c r="A24" s="1"/>
      <c r="B24" s="4">
        <v>1</v>
      </c>
      <c r="C24" s="4">
        <v>1263</v>
      </c>
      <c r="D24" s="4" t="s">
        <v>137</v>
      </c>
      <c r="E24" s="4" t="s">
        <v>338</v>
      </c>
      <c r="F24" s="10">
        <v>51.7</v>
      </c>
      <c r="G24" s="4"/>
      <c r="H24" s="4"/>
    </row>
    <row r="25" spans="1:8" ht="15">
      <c r="A25" s="1"/>
      <c r="B25" s="4">
        <v>2</v>
      </c>
      <c r="C25" s="4">
        <v>1300</v>
      </c>
      <c r="D25" s="4" t="s">
        <v>138</v>
      </c>
      <c r="E25" s="4" t="s">
        <v>337</v>
      </c>
      <c r="F25" s="10">
        <v>52</v>
      </c>
      <c r="G25" s="4"/>
      <c r="H25" s="4"/>
    </row>
    <row r="26" spans="1:8" ht="15">
      <c r="A26" s="1"/>
      <c r="B26" s="4">
        <v>3</v>
      </c>
      <c r="C26" s="4">
        <v>1271</v>
      </c>
      <c r="D26" s="4" t="s">
        <v>58</v>
      </c>
      <c r="E26" s="4" t="s">
        <v>338</v>
      </c>
      <c r="F26" s="10">
        <v>53</v>
      </c>
      <c r="G26" s="4"/>
      <c r="H26" s="4"/>
    </row>
    <row r="27" spans="1:8" ht="15">
      <c r="A27" s="1"/>
      <c r="B27" s="4">
        <v>4</v>
      </c>
      <c r="C27" s="4">
        <v>1269</v>
      </c>
      <c r="D27" s="4" t="s">
        <v>139</v>
      </c>
      <c r="E27" s="4" t="s">
        <v>341</v>
      </c>
      <c r="F27" s="10">
        <v>55.1</v>
      </c>
      <c r="G27" s="4"/>
      <c r="H27" s="4"/>
    </row>
    <row r="28" spans="1:8" ht="15">
      <c r="A28" s="1"/>
      <c r="B28" s="4">
        <v>5</v>
      </c>
      <c r="C28" s="4">
        <v>1279</v>
      </c>
      <c r="D28" s="4" t="s">
        <v>140</v>
      </c>
      <c r="E28" s="4" t="s">
        <v>341</v>
      </c>
      <c r="F28" s="10">
        <v>56.8</v>
      </c>
      <c r="G28" s="4"/>
      <c r="H28" s="4"/>
    </row>
    <row r="29" spans="1:8" ht="15">
      <c r="A29" s="1"/>
      <c r="B29" s="4">
        <v>6</v>
      </c>
      <c r="C29" s="4">
        <v>1193</v>
      </c>
      <c r="D29" s="4" t="s">
        <v>141</v>
      </c>
      <c r="E29" s="4" t="s">
        <v>345</v>
      </c>
      <c r="F29" s="10">
        <v>64.5</v>
      </c>
      <c r="G29" s="4"/>
      <c r="H29" s="4"/>
    </row>
    <row r="31" spans="1:8" ht="15">
      <c r="A31" s="1" t="s">
        <v>456</v>
      </c>
      <c r="B31" s="4"/>
      <c r="C31" s="4"/>
      <c r="D31" s="4"/>
      <c r="E31" s="4"/>
      <c r="F31" s="4"/>
      <c r="G31" s="4"/>
      <c r="H31" s="4"/>
    </row>
    <row r="32" spans="1:8" ht="15">
      <c r="A32" s="1" t="s">
        <v>351</v>
      </c>
      <c r="B32" s="4"/>
      <c r="C32" s="4"/>
      <c r="D32" s="4"/>
      <c r="E32" s="4"/>
      <c r="F32" s="4"/>
      <c r="G32" s="4"/>
      <c r="H32" s="4"/>
    </row>
    <row r="33" spans="1:8" ht="15">
      <c r="A33" s="1"/>
      <c r="B33" s="4">
        <v>1</v>
      </c>
      <c r="C33" s="4">
        <v>1282</v>
      </c>
      <c r="D33" s="4" t="s">
        <v>104</v>
      </c>
      <c r="E33" s="4" t="s">
        <v>338</v>
      </c>
      <c r="F33" s="9">
        <v>0.0013762731481481482</v>
      </c>
      <c r="G33" s="4"/>
      <c r="H33" s="4"/>
    </row>
    <row r="35" spans="1:8" ht="15">
      <c r="A35" s="1" t="s">
        <v>491</v>
      </c>
      <c r="B35" s="4"/>
      <c r="C35" s="4"/>
      <c r="D35" s="4"/>
      <c r="E35" s="4"/>
      <c r="F35" s="4"/>
      <c r="G35" s="4"/>
      <c r="H35" s="4"/>
    </row>
    <row r="36" spans="1:8" ht="15">
      <c r="A36" s="1" t="s">
        <v>351</v>
      </c>
      <c r="B36" s="4"/>
      <c r="C36" s="4"/>
      <c r="D36" s="4"/>
      <c r="E36" s="4"/>
      <c r="F36" s="4"/>
      <c r="G36" s="4"/>
      <c r="H36" s="4"/>
    </row>
    <row r="37" spans="1:8" ht="15">
      <c r="A37" s="1"/>
      <c r="B37" s="4">
        <v>1</v>
      </c>
      <c r="C37" s="4">
        <v>1181</v>
      </c>
      <c r="D37" s="4" t="s">
        <v>246</v>
      </c>
      <c r="E37" s="4" t="s">
        <v>341</v>
      </c>
      <c r="F37" s="9">
        <v>0.0029774305555555556</v>
      </c>
      <c r="G37" s="4"/>
      <c r="H37" s="4"/>
    </row>
    <row r="38" spans="1:8" ht="15">
      <c r="A38" s="1"/>
      <c r="B38" s="4">
        <v>2</v>
      </c>
      <c r="C38" s="4">
        <v>1171</v>
      </c>
      <c r="D38" s="4" t="s">
        <v>247</v>
      </c>
      <c r="E38" s="4" t="s">
        <v>341</v>
      </c>
      <c r="F38" s="9">
        <v>0.002992013888888889</v>
      </c>
      <c r="G38" s="4"/>
      <c r="H38" s="4"/>
    </row>
    <row r="39" spans="1:8" ht="15">
      <c r="A39" s="1"/>
      <c r="B39" s="4">
        <v>3</v>
      </c>
      <c r="C39" s="4">
        <v>1132</v>
      </c>
      <c r="D39" s="4" t="s">
        <v>248</v>
      </c>
      <c r="E39" s="4" t="s">
        <v>340</v>
      </c>
      <c r="F39" s="9">
        <v>0.0030002314814814818</v>
      </c>
      <c r="G39" s="4"/>
      <c r="H39" s="4"/>
    </row>
    <row r="40" spans="1:8" ht="15">
      <c r="A40" s="1"/>
      <c r="B40" s="4">
        <v>4</v>
      </c>
      <c r="C40" s="4">
        <v>1168</v>
      </c>
      <c r="D40" s="4" t="s">
        <v>249</v>
      </c>
      <c r="E40" s="4" t="s">
        <v>341</v>
      </c>
      <c r="F40" s="9">
        <v>0.0030247685185185186</v>
      </c>
      <c r="G40" s="4"/>
      <c r="H40" s="4"/>
    </row>
    <row r="41" spans="1:8" ht="15">
      <c r="A41" s="1"/>
      <c r="B41" s="4">
        <v>5</v>
      </c>
      <c r="C41" s="4">
        <v>1187</v>
      </c>
      <c r="D41" s="4" t="s">
        <v>250</v>
      </c>
      <c r="E41" s="4" t="s">
        <v>337</v>
      </c>
      <c r="F41" s="9">
        <v>0.003034027777777778</v>
      </c>
      <c r="G41" s="4"/>
      <c r="H41" s="4"/>
    </row>
    <row r="42" spans="1:8" ht="15">
      <c r="A42" s="1"/>
      <c r="B42" s="4">
        <v>6</v>
      </c>
      <c r="C42" s="4">
        <v>1293</v>
      </c>
      <c r="D42" s="4" t="s">
        <v>251</v>
      </c>
      <c r="E42" s="4" t="s">
        <v>337</v>
      </c>
      <c r="F42" s="9">
        <v>0.003047685185185185</v>
      </c>
      <c r="G42" s="4"/>
      <c r="H42" s="4"/>
    </row>
    <row r="43" spans="1:8" ht="15">
      <c r="A43" s="1"/>
      <c r="B43" s="4">
        <v>7</v>
      </c>
      <c r="C43" s="4">
        <v>1199</v>
      </c>
      <c r="D43" s="4" t="s">
        <v>252</v>
      </c>
      <c r="E43" s="4" t="s">
        <v>338</v>
      </c>
      <c r="F43" s="9">
        <v>0.0031121527777777775</v>
      </c>
      <c r="G43" s="4"/>
      <c r="H43" s="4"/>
    </row>
    <row r="44" spans="1:8" ht="15">
      <c r="A44" s="1"/>
      <c r="B44" s="4">
        <v>8</v>
      </c>
      <c r="C44" s="4">
        <v>1274</v>
      </c>
      <c r="D44" s="4" t="s">
        <v>253</v>
      </c>
      <c r="E44" s="4" t="s">
        <v>337</v>
      </c>
      <c r="F44" s="9">
        <v>0.0032004629629629627</v>
      </c>
      <c r="G44" s="4"/>
      <c r="H44" s="4"/>
    </row>
    <row r="45" spans="1:8" ht="15">
      <c r="A45" s="1"/>
      <c r="B45" s="4">
        <v>9</v>
      </c>
      <c r="C45" s="4">
        <v>1164</v>
      </c>
      <c r="D45" s="4" t="s">
        <v>254</v>
      </c>
      <c r="E45" s="4" t="s">
        <v>338</v>
      </c>
      <c r="F45" s="9">
        <v>0.003247800925925926</v>
      </c>
      <c r="G45" s="4"/>
      <c r="H45" s="4"/>
    </row>
    <row r="46" spans="1:8" ht="15">
      <c r="A46" s="1"/>
      <c r="B46" s="4">
        <v>10</v>
      </c>
      <c r="C46" s="4">
        <v>1161</v>
      </c>
      <c r="D46" s="4" t="s">
        <v>255</v>
      </c>
      <c r="E46" s="4" t="s">
        <v>337</v>
      </c>
      <c r="F46" s="9">
        <v>0.0032894675925925925</v>
      </c>
      <c r="G46" s="4"/>
      <c r="H46" s="4"/>
    </row>
    <row r="47" spans="1:8" ht="15">
      <c r="A47" s="1"/>
      <c r="B47" s="4">
        <v>11</v>
      </c>
      <c r="C47" s="4">
        <v>1288</v>
      </c>
      <c r="D47" s="4" t="s">
        <v>256</v>
      </c>
      <c r="E47" s="4" t="s">
        <v>338</v>
      </c>
      <c r="F47" s="9">
        <v>0.003565856481481481</v>
      </c>
      <c r="G47" s="4"/>
      <c r="H47" s="4"/>
    </row>
    <row r="49" ht="15">
      <c r="A49" s="1" t="s">
        <v>469</v>
      </c>
    </row>
    <row r="50" spans="1:8" ht="15">
      <c r="A50" s="1"/>
      <c r="B50" s="4"/>
      <c r="C50" s="4"/>
      <c r="D50" s="4"/>
      <c r="E50" s="4"/>
      <c r="F50" s="5"/>
      <c r="G50" s="4"/>
      <c r="H50" s="4"/>
    </row>
    <row r="51" spans="2:8" ht="15">
      <c r="B51" s="4"/>
      <c r="C51" s="4"/>
      <c r="D51" s="4" t="s">
        <v>432</v>
      </c>
      <c r="E51" s="4"/>
      <c r="F51" s="5"/>
      <c r="G51" s="4"/>
      <c r="H51" s="4"/>
    </row>
    <row r="53" spans="1:8" ht="15">
      <c r="A53" s="1" t="s">
        <v>441</v>
      </c>
      <c r="B53" s="4"/>
      <c r="C53" s="4"/>
      <c r="D53" s="4"/>
      <c r="E53" s="4"/>
      <c r="F53" s="4"/>
      <c r="G53" s="4"/>
      <c r="H53" s="4"/>
    </row>
    <row r="54" spans="1:8" ht="15">
      <c r="A54" s="1" t="s">
        <v>351</v>
      </c>
      <c r="B54" s="4"/>
      <c r="C54" s="4"/>
      <c r="D54" s="4"/>
      <c r="E54" s="4"/>
      <c r="F54" s="4"/>
      <c r="G54" s="4"/>
      <c r="H54" s="4"/>
    </row>
    <row r="55" spans="1:8" ht="15">
      <c r="A55" s="1"/>
      <c r="B55" s="4">
        <v>1</v>
      </c>
      <c r="C55" s="4">
        <v>1097</v>
      </c>
      <c r="D55" s="4" t="s">
        <v>7</v>
      </c>
      <c r="E55" s="4" t="s">
        <v>338</v>
      </c>
      <c r="F55" s="5">
        <v>61.61</v>
      </c>
      <c r="G55" s="4"/>
      <c r="H55" s="4"/>
    </row>
    <row r="57" spans="1:8" ht="15">
      <c r="A57" s="1" t="s">
        <v>428</v>
      </c>
      <c r="B57" s="4"/>
      <c r="C57" s="4"/>
      <c r="D57" s="4"/>
      <c r="E57" s="4"/>
      <c r="F57" s="4"/>
      <c r="G57" s="4"/>
      <c r="H57" s="4"/>
    </row>
    <row r="58" spans="1:8" ht="15">
      <c r="A58" s="1"/>
      <c r="B58" s="4">
        <v>1</v>
      </c>
      <c r="C58" s="4">
        <v>1005</v>
      </c>
      <c r="D58" s="4" t="s">
        <v>323</v>
      </c>
      <c r="E58" s="4" t="s">
        <v>341</v>
      </c>
      <c r="F58" s="5">
        <v>1.95</v>
      </c>
      <c r="G58" s="4"/>
      <c r="H58" s="4"/>
    </row>
    <row r="59" spans="1:8" ht="15">
      <c r="A59" s="1"/>
      <c r="B59" s="4">
        <v>2</v>
      </c>
      <c r="C59" s="4">
        <v>1196</v>
      </c>
      <c r="D59" s="4" t="s">
        <v>324</v>
      </c>
      <c r="E59" s="4" t="s">
        <v>338</v>
      </c>
      <c r="F59" s="5">
        <v>1.8</v>
      </c>
      <c r="G59" s="4"/>
      <c r="H59" s="4"/>
    </row>
    <row r="60" spans="1:8" ht="15">
      <c r="A60" s="1"/>
      <c r="B60" s="4">
        <v>3</v>
      </c>
      <c r="C60" s="4">
        <v>1013</v>
      </c>
      <c r="D60" s="4" t="s">
        <v>325</v>
      </c>
      <c r="E60" s="4" t="s">
        <v>338</v>
      </c>
      <c r="F60" s="5">
        <v>1.75</v>
      </c>
      <c r="G60" s="4"/>
      <c r="H60" s="4"/>
    </row>
    <row r="62" spans="1:8" ht="15">
      <c r="A62" s="1" t="s">
        <v>414</v>
      </c>
      <c r="B62" s="4"/>
      <c r="C62" s="4"/>
      <c r="D62" s="4"/>
      <c r="E62" s="4"/>
      <c r="F62" s="4"/>
      <c r="G62" s="4"/>
      <c r="H62" s="4"/>
    </row>
    <row r="63" spans="1:8" ht="15">
      <c r="A63" s="1"/>
      <c r="B63" s="4">
        <v>1</v>
      </c>
      <c r="C63" s="4">
        <v>1054</v>
      </c>
      <c r="D63" s="4" t="s">
        <v>305</v>
      </c>
      <c r="E63" s="4" t="s">
        <v>338</v>
      </c>
      <c r="F63" s="5">
        <v>3.3</v>
      </c>
      <c r="G63" s="4"/>
      <c r="H63" s="4"/>
    </row>
    <row r="64" spans="1:8" ht="15">
      <c r="A64" s="1"/>
      <c r="B64" s="4"/>
      <c r="C64" s="4"/>
      <c r="D64" s="4"/>
      <c r="E64" s="4"/>
      <c r="F64" s="4"/>
      <c r="G64" s="4"/>
      <c r="H64" s="4"/>
    </row>
    <row r="65" spans="1:8" ht="15">
      <c r="A65" s="1" t="s">
        <v>376</v>
      </c>
      <c r="B65" s="4"/>
      <c r="C65" s="4"/>
      <c r="D65" s="4"/>
      <c r="E65" s="4"/>
      <c r="F65" s="4"/>
      <c r="G65" s="4" t="s">
        <v>500</v>
      </c>
      <c r="H65" s="4"/>
    </row>
    <row r="66" spans="1:8" ht="15">
      <c r="A66" s="1"/>
      <c r="B66" s="4">
        <v>1</v>
      </c>
      <c r="C66" s="4">
        <v>1271</v>
      </c>
      <c r="D66" s="4" t="s">
        <v>58</v>
      </c>
      <c r="E66" s="4" t="s">
        <v>338</v>
      </c>
      <c r="F66" s="5">
        <v>5.6</v>
      </c>
      <c r="G66" s="4"/>
      <c r="H66" s="4"/>
    </row>
    <row r="67" spans="1:8" ht="15">
      <c r="A67" s="1"/>
      <c r="B67" s="4">
        <v>2</v>
      </c>
      <c r="C67" s="4">
        <v>1035</v>
      </c>
      <c r="D67" s="4" t="s">
        <v>378</v>
      </c>
      <c r="E67" s="4" t="s">
        <v>337</v>
      </c>
      <c r="F67" s="5">
        <v>5.53</v>
      </c>
      <c r="G67" s="4"/>
      <c r="H67" s="4"/>
    </row>
    <row r="68" spans="1:8" ht="15">
      <c r="A68" s="1"/>
      <c r="B68" s="4">
        <v>3</v>
      </c>
      <c r="C68" s="4">
        <v>1059</v>
      </c>
      <c r="D68" s="4" t="s">
        <v>205</v>
      </c>
      <c r="E68" s="4" t="s">
        <v>337</v>
      </c>
      <c r="F68" s="5">
        <v>5.52</v>
      </c>
      <c r="G68" s="4"/>
      <c r="H68" s="4"/>
    </row>
    <row r="69" spans="1:8" ht="15">
      <c r="A69" s="1"/>
      <c r="B69" s="4">
        <v>4</v>
      </c>
      <c r="C69" s="4">
        <v>1033</v>
      </c>
      <c r="D69" s="4" t="s">
        <v>207</v>
      </c>
      <c r="E69" s="4" t="s">
        <v>339</v>
      </c>
      <c r="F69" s="5">
        <v>5.38</v>
      </c>
      <c r="G69" s="4"/>
      <c r="H69" s="4"/>
    </row>
    <row r="71" spans="1:8" ht="15">
      <c r="A71" s="1" t="s">
        <v>433</v>
      </c>
      <c r="B71" s="4"/>
      <c r="C71" s="4"/>
      <c r="D71" s="4"/>
      <c r="E71" s="4"/>
      <c r="F71" s="5"/>
      <c r="G71" s="4"/>
      <c r="H71" s="4"/>
    </row>
    <row r="72" spans="1:8" ht="15">
      <c r="A72" s="1"/>
      <c r="B72" s="4"/>
      <c r="C72" s="4"/>
      <c r="D72" s="4" t="s">
        <v>432</v>
      </c>
      <c r="E72" s="4"/>
      <c r="F72" s="5"/>
      <c r="G72" s="4"/>
      <c r="H72" s="4"/>
    </row>
    <row r="73" spans="1:8" ht="15">
      <c r="A73" s="1"/>
      <c r="B73" s="4"/>
      <c r="C73" s="4"/>
      <c r="D73" s="4"/>
      <c r="E73" s="4"/>
      <c r="F73" s="4"/>
      <c r="G73" s="4"/>
      <c r="H73" s="4"/>
    </row>
    <row r="74" spans="1:8" ht="15">
      <c r="A74" s="1" t="s">
        <v>426</v>
      </c>
      <c r="B74" s="4"/>
      <c r="C74" s="4"/>
      <c r="D74" s="4"/>
      <c r="E74" s="4"/>
      <c r="F74" s="4"/>
      <c r="G74" s="4"/>
      <c r="H74" s="4"/>
    </row>
    <row r="75" spans="1:8" ht="15">
      <c r="A75" s="1"/>
      <c r="B75" s="4">
        <v>1</v>
      </c>
      <c r="C75" s="4">
        <v>1240</v>
      </c>
      <c r="D75" s="4" t="s">
        <v>317</v>
      </c>
      <c r="E75" s="4" t="s">
        <v>337</v>
      </c>
      <c r="F75" s="5">
        <v>13.36</v>
      </c>
      <c r="G75" s="4"/>
      <c r="H75" s="4"/>
    </row>
    <row r="76" spans="1:8" ht="15">
      <c r="A76" s="1"/>
      <c r="B76" s="4">
        <v>2</v>
      </c>
      <c r="C76" s="4">
        <v>1006</v>
      </c>
      <c r="D76" s="4" t="s">
        <v>318</v>
      </c>
      <c r="E76" s="4" t="s">
        <v>339</v>
      </c>
      <c r="F76" s="5">
        <v>10.92</v>
      </c>
      <c r="G76" s="4"/>
      <c r="H76" s="4"/>
    </row>
    <row r="77" spans="1:8" ht="15">
      <c r="A77" s="1"/>
      <c r="B77" s="4">
        <v>3</v>
      </c>
      <c r="C77" s="4">
        <v>1316</v>
      </c>
      <c r="D77" s="4" t="s">
        <v>319</v>
      </c>
      <c r="E77" s="4" t="s">
        <v>339</v>
      </c>
      <c r="F77" s="5">
        <v>10.49</v>
      </c>
      <c r="G77" s="4"/>
      <c r="H77" s="4"/>
    </row>
    <row r="79" spans="1:8" ht="15">
      <c r="A79" s="1" t="s">
        <v>385</v>
      </c>
      <c r="B79" s="4"/>
      <c r="C79" s="4"/>
      <c r="D79" s="4"/>
      <c r="E79" s="4"/>
      <c r="F79" s="4"/>
      <c r="G79" s="4"/>
      <c r="H79" s="4"/>
    </row>
    <row r="80" spans="1:8" ht="15">
      <c r="A80" s="1"/>
      <c r="B80" s="4">
        <v>1</v>
      </c>
      <c r="C80" s="4">
        <v>1006</v>
      </c>
      <c r="D80" s="4" t="s">
        <v>318</v>
      </c>
      <c r="E80" s="4" t="s">
        <v>339</v>
      </c>
      <c r="F80" s="5">
        <v>37.9</v>
      </c>
      <c r="G80" s="4"/>
      <c r="H80" s="4"/>
    </row>
    <row r="81" spans="1:8" ht="15">
      <c r="A81" s="1"/>
      <c r="B81" s="4">
        <v>2</v>
      </c>
      <c r="C81" s="4">
        <v>1240</v>
      </c>
      <c r="D81" s="4" t="s">
        <v>317</v>
      </c>
      <c r="E81" s="4" t="s">
        <v>337</v>
      </c>
      <c r="F81" s="5">
        <v>37.88</v>
      </c>
      <c r="G81" s="4"/>
      <c r="H81" s="4"/>
    </row>
    <row r="82" spans="1:8" ht="15">
      <c r="A82" s="1"/>
      <c r="B82" s="4">
        <v>3</v>
      </c>
      <c r="C82" s="4">
        <v>1316</v>
      </c>
      <c r="D82" s="4" t="s">
        <v>319</v>
      </c>
      <c r="E82" s="4" t="s">
        <v>339</v>
      </c>
      <c r="F82" s="5">
        <v>30.81</v>
      </c>
      <c r="G82" s="4"/>
      <c r="H82" s="4"/>
    </row>
    <row r="84" spans="1:8" ht="15">
      <c r="A84" s="1" t="s">
        <v>418</v>
      </c>
      <c r="B84" s="4"/>
      <c r="C84" s="4"/>
      <c r="D84" s="4"/>
      <c r="E84" s="4"/>
      <c r="F84" s="4"/>
      <c r="G84" s="4"/>
      <c r="H84" s="4"/>
    </row>
    <row r="85" spans="1:8" ht="15">
      <c r="A85" s="1"/>
      <c r="B85" s="4">
        <v>1</v>
      </c>
      <c r="C85" s="4">
        <v>1087</v>
      </c>
      <c r="D85" s="4" t="s">
        <v>286</v>
      </c>
      <c r="E85" s="4" t="s">
        <v>338</v>
      </c>
      <c r="F85" s="5">
        <v>49.54</v>
      </c>
      <c r="G85" s="4"/>
      <c r="H85" s="4"/>
    </row>
    <row r="86" spans="1:8" ht="15">
      <c r="A86" s="1"/>
      <c r="B86" s="4">
        <v>2</v>
      </c>
      <c r="C86" s="4">
        <v>1277</v>
      </c>
      <c r="D86" s="4" t="s">
        <v>287</v>
      </c>
      <c r="E86" s="4" t="s">
        <v>337</v>
      </c>
      <c r="F86" s="5">
        <v>45.7</v>
      </c>
      <c r="G86" s="4"/>
      <c r="H86" s="4"/>
    </row>
    <row r="87" spans="1:8" ht="15">
      <c r="A87" s="1"/>
      <c r="B87" s="4"/>
      <c r="C87" s="4"/>
      <c r="D87" s="4"/>
      <c r="E87" s="4"/>
      <c r="F87" s="4"/>
      <c r="G87" s="4"/>
      <c r="H87" s="4"/>
    </row>
    <row r="88" spans="1:8" ht="15">
      <c r="A88" s="1" t="s">
        <v>422</v>
      </c>
      <c r="B88" s="4"/>
      <c r="C88" s="4"/>
      <c r="D88" s="4"/>
      <c r="E88" s="4"/>
      <c r="F88" s="4"/>
      <c r="G88" s="4"/>
      <c r="H88" s="4"/>
    </row>
    <row r="89" spans="1:8" ht="15">
      <c r="A89" s="1"/>
      <c r="B89" s="4">
        <v>1</v>
      </c>
      <c r="C89" s="4">
        <v>1012</v>
      </c>
      <c r="D89" s="4" t="s">
        <v>311</v>
      </c>
      <c r="E89" s="4" t="s">
        <v>339</v>
      </c>
      <c r="F89" s="5">
        <v>68.14</v>
      </c>
      <c r="G89" s="4"/>
      <c r="H89" s="4" t="s">
        <v>4</v>
      </c>
    </row>
    <row r="90" spans="1:8" ht="15">
      <c r="A90" s="1"/>
      <c r="B90" s="4"/>
      <c r="C90" s="4"/>
      <c r="D90" s="4"/>
      <c r="E90" s="4"/>
      <c r="F90" s="4"/>
      <c r="G90" s="4"/>
      <c r="H90" s="4"/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50">
      <selection activeCell="A45" sqref="A45:IV45"/>
    </sheetView>
  </sheetViews>
  <sheetFormatPr defaultColWidth="8.8515625" defaultRowHeight="15"/>
  <cols>
    <col min="1" max="3" width="8.8515625" style="0" customWidth="1"/>
    <col min="4" max="4" width="21.421875" style="0" bestFit="1" customWidth="1"/>
    <col min="5" max="5" width="17.421875" style="0" customWidth="1"/>
    <col min="6" max="6" width="10.421875" style="0" customWidth="1"/>
    <col min="7" max="7" width="8.8515625" style="0" customWidth="1"/>
    <col min="8" max="8" width="4.421875" style="0" bestFit="1" customWidth="1"/>
  </cols>
  <sheetData>
    <row r="1" ht="15">
      <c r="A1" s="2" t="s">
        <v>379</v>
      </c>
    </row>
    <row r="3" spans="1:8" ht="15">
      <c r="A3" s="1" t="s">
        <v>451</v>
      </c>
      <c r="B3" s="4"/>
      <c r="C3" s="4"/>
      <c r="D3" s="4"/>
      <c r="E3" s="4"/>
      <c r="F3" s="4"/>
      <c r="G3" s="4"/>
      <c r="H3" s="4"/>
    </row>
    <row r="4" spans="1:8" ht="15">
      <c r="A4" s="1" t="s">
        <v>355</v>
      </c>
      <c r="B4" s="4"/>
      <c r="C4" s="4"/>
      <c r="D4" s="4"/>
      <c r="E4" s="4"/>
      <c r="F4" s="4"/>
      <c r="G4" s="4"/>
      <c r="H4" s="4"/>
    </row>
    <row r="5" spans="1:8" ht="15">
      <c r="A5" s="1"/>
      <c r="B5" s="4">
        <v>1</v>
      </c>
      <c r="C5" s="4">
        <v>1249</v>
      </c>
      <c r="D5" s="4" t="s">
        <v>69</v>
      </c>
      <c r="E5" s="4" t="s">
        <v>337</v>
      </c>
      <c r="F5" s="5">
        <v>10.61</v>
      </c>
      <c r="G5" s="4"/>
      <c r="H5" s="4" t="s">
        <v>4</v>
      </c>
    </row>
    <row r="6" spans="1:8" ht="15">
      <c r="A6" s="1"/>
      <c r="B6" s="4">
        <v>2</v>
      </c>
      <c r="C6" s="4">
        <v>1173</v>
      </c>
      <c r="D6" s="4" t="s">
        <v>70</v>
      </c>
      <c r="E6" s="4" t="s">
        <v>337</v>
      </c>
      <c r="F6" s="5">
        <v>10.77</v>
      </c>
      <c r="G6" s="4"/>
      <c r="H6" s="4"/>
    </row>
    <row r="7" spans="1:8" ht="15">
      <c r="A7" s="1"/>
      <c r="B7" s="4">
        <v>3</v>
      </c>
      <c r="C7" s="4">
        <v>1299</v>
      </c>
      <c r="D7" s="4" t="s">
        <v>71</v>
      </c>
      <c r="E7" s="4" t="s">
        <v>341</v>
      </c>
      <c r="F7" s="5">
        <v>11.22</v>
      </c>
      <c r="G7" s="4"/>
      <c r="H7" s="4"/>
    </row>
    <row r="8" spans="1:8" ht="15">
      <c r="A8" s="1"/>
      <c r="B8" s="4">
        <v>4</v>
      </c>
      <c r="C8" s="4">
        <v>1292</v>
      </c>
      <c r="D8" s="4" t="s">
        <v>72</v>
      </c>
      <c r="E8" s="4" t="s">
        <v>337</v>
      </c>
      <c r="F8" s="5">
        <v>11.45</v>
      </c>
      <c r="G8" s="4"/>
      <c r="H8" s="4"/>
    </row>
    <row r="9" spans="1:8" ht="15">
      <c r="A9" s="1"/>
      <c r="B9" s="4"/>
      <c r="C9" s="4">
        <v>1094</v>
      </c>
      <c r="D9" s="4" t="s">
        <v>73</v>
      </c>
      <c r="E9" s="4" t="s">
        <v>337</v>
      </c>
      <c r="F9" s="6" t="s">
        <v>74</v>
      </c>
      <c r="G9" s="4"/>
      <c r="H9" s="4"/>
    </row>
    <row r="11" spans="1:8" ht="15">
      <c r="A11" s="1" t="s">
        <v>486</v>
      </c>
      <c r="B11" s="4"/>
      <c r="C11" s="4"/>
      <c r="D11" s="4"/>
      <c r="E11" s="4"/>
      <c r="F11" s="4"/>
      <c r="G11" s="4"/>
      <c r="H11" s="4"/>
    </row>
    <row r="12" spans="1:8" ht="15">
      <c r="A12" s="1" t="s">
        <v>367</v>
      </c>
      <c r="B12" s="4"/>
      <c r="C12" s="4"/>
      <c r="D12" s="4"/>
      <c r="E12" s="4"/>
      <c r="F12" s="4"/>
      <c r="G12" s="4"/>
      <c r="H12" s="4"/>
    </row>
    <row r="13" spans="1:8" ht="15">
      <c r="A13" s="1"/>
      <c r="B13" s="4">
        <v>1</v>
      </c>
      <c r="C13" s="4">
        <v>1173</v>
      </c>
      <c r="D13" s="4" t="s">
        <v>70</v>
      </c>
      <c r="E13" s="4" t="s">
        <v>337</v>
      </c>
      <c r="F13" s="5">
        <v>21.85</v>
      </c>
      <c r="G13" s="4"/>
      <c r="H13" s="4"/>
    </row>
    <row r="14" spans="1:8" ht="15">
      <c r="A14" s="1"/>
      <c r="B14" s="4">
        <v>2</v>
      </c>
      <c r="C14" s="4">
        <v>1299</v>
      </c>
      <c r="D14" s="4" t="s">
        <v>71</v>
      </c>
      <c r="E14" s="4" t="s">
        <v>341</v>
      </c>
      <c r="F14" s="5">
        <v>23.34</v>
      </c>
      <c r="G14" s="4"/>
      <c r="H14" s="4"/>
    </row>
    <row r="15" spans="1:8" ht="15">
      <c r="A15" s="1"/>
      <c r="B15" s="4">
        <v>3</v>
      </c>
      <c r="C15" s="4">
        <v>1200</v>
      </c>
      <c r="D15" s="4" t="s">
        <v>209</v>
      </c>
      <c r="E15" s="4" t="s">
        <v>347</v>
      </c>
      <c r="F15" s="5">
        <v>24.28</v>
      </c>
      <c r="G15" s="4"/>
      <c r="H15" s="4"/>
    </row>
    <row r="16" spans="1:8" ht="15">
      <c r="A16" s="1"/>
      <c r="B16" s="4">
        <v>4</v>
      </c>
      <c r="C16" s="4">
        <v>1189</v>
      </c>
      <c r="D16" s="4" t="s">
        <v>210</v>
      </c>
      <c r="E16" s="4" t="s">
        <v>337</v>
      </c>
      <c r="F16" s="5">
        <v>24.41</v>
      </c>
      <c r="G16" s="4"/>
      <c r="H16" s="4"/>
    </row>
    <row r="18" spans="1:8" ht="15">
      <c r="A18" s="1" t="s">
        <v>476</v>
      </c>
      <c r="B18" s="4"/>
      <c r="C18" s="4"/>
      <c r="D18" s="4"/>
      <c r="E18" s="4"/>
      <c r="F18" s="4"/>
      <c r="G18" s="4"/>
      <c r="H18" s="4"/>
    </row>
    <row r="19" spans="1:8" ht="15">
      <c r="A19" s="1" t="s">
        <v>351</v>
      </c>
      <c r="B19" s="4"/>
      <c r="C19" s="4"/>
      <c r="D19" s="7" t="s">
        <v>453</v>
      </c>
      <c r="E19" s="4"/>
      <c r="F19" s="4"/>
      <c r="G19" s="4"/>
      <c r="H19" s="4"/>
    </row>
    <row r="20" spans="1:8" ht="15">
      <c r="A20" s="1"/>
      <c r="B20" s="4">
        <v>1</v>
      </c>
      <c r="C20" s="4">
        <v>1291</v>
      </c>
      <c r="D20" s="4" t="s">
        <v>142</v>
      </c>
      <c r="E20" s="4" t="s">
        <v>349</v>
      </c>
      <c r="F20" s="10">
        <v>51.6</v>
      </c>
      <c r="G20" s="4"/>
      <c r="H20" s="4"/>
    </row>
    <row r="21" spans="1:8" ht="15">
      <c r="A21" s="1"/>
      <c r="B21" s="4">
        <v>2</v>
      </c>
      <c r="C21" s="4">
        <v>1297</v>
      </c>
      <c r="D21" s="4" t="s">
        <v>143</v>
      </c>
      <c r="E21" s="4" t="s">
        <v>338</v>
      </c>
      <c r="F21" s="10">
        <v>52.6</v>
      </c>
      <c r="G21" s="4"/>
      <c r="H21" s="4"/>
    </row>
    <row r="22" spans="1:8" ht="15">
      <c r="A22" s="1"/>
      <c r="B22" s="4">
        <v>3</v>
      </c>
      <c r="C22" s="4">
        <v>1283</v>
      </c>
      <c r="D22" s="4" t="s">
        <v>144</v>
      </c>
      <c r="E22" s="4" t="s">
        <v>337</v>
      </c>
      <c r="F22" s="10">
        <v>52.9</v>
      </c>
      <c r="G22" s="4"/>
      <c r="H22" s="4"/>
    </row>
    <row r="23" spans="1:8" ht="15">
      <c r="A23" s="1"/>
      <c r="B23" s="4">
        <v>4</v>
      </c>
      <c r="C23" s="4">
        <v>1192</v>
      </c>
      <c r="D23" s="4" t="s">
        <v>145</v>
      </c>
      <c r="E23" s="4" t="s">
        <v>345</v>
      </c>
      <c r="F23" s="10">
        <v>59.4</v>
      </c>
      <c r="G23" s="4"/>
      <c r="H23" s="4"/>
    </row>
    <row r="25" spans="1:8" ht="15">
      <c r="A25" s="1" t="s">
        <v>457</v>
      </c>
      <c r="B25" s="4"/>
      <c r="C25" s="4"/>
      <c r="D25" s="4"/>
      <c r="E25" s="4"/>
      <c r="F25" s="9"/>
      <c r="G25" s="4"/>
      <c r="H25" s="4"/>
    </row>
    <row r="26" spans="1:8" ht="15">
      <c r="A26" s="1" t="s">
        <v>351</v>
      </c>
      <c r="B26" s="4"/>
      <c r="C26" s="4"/>
      <c r="D26" s="4"/>
      <c r="E26" s="4"/>
      <c r="F26" s="9"/>
      <c r="G26" s="4"/>
      <c r="H26" s="4"/>
    </row>
    <row r="27" spans="1:8" ht="15">
      <c r="A27" s="1"/>
      <c r="B27" s="4">
        <v>1</v>
      </c>
      <c r="C27" s="4">
        <v>1176</v>
      </c>
      <c r="D27" s="4" t="s">
        <v>103</v>
      </c>
      <c r="E27" s="4" t="s">
        <v>337</v>
      </c>
      <c r="F27" s="9">
        <v>0.0013622685185185185</v>
      </c>
      <c r="G27" s="4"/>
      <c r="H27" s="4"/>
    </row>
    <row r="28" spans="1:8" ht="15">
      <c r="A28" s="1"/>
      <c r="B28" s="4">
        <v>2</v>
      </c>
      <c r="C28" s="4">
        <v>1188</v>
      </c>
      <c r="D28" s="4" t="s">
        <v>105</v>
      </c>
      <c r="E28" s="4" t="s">
        <v>337</v>
      </c>
      <c r="F28" s="9">
        <v>0.001410300925925926</v>
      </c>
      <c r="G28" s="4"/>
      <c r="H28" s="4"/>
    </row>
    <row r="29" spans="1:8" ht="15">
      <c r="A29" s="1"/>
      <c r="B29" s="4">
        <v>3</v>
      </c>
      <c r="C29" s="4">
        <v>1141</v>
      </c>
      <c r="D29" s="4" t="s">
        <v>106</v>
      </c>
      <c r="E29" s="4" t="s">
        <v>340</v>
      </c>
      <c r="F29" s="9">
        <v>0.0014217592592592595</v>
      </c>
      <c r="G29" s="4"/>
      <c r="H29" s="4"/>
    </row>
    <row r="31" spans="1:8" ht="15">
      <c r="A31" s="1" t="s">
        <v>494</v>
      </c>
      <c r="B31" s="4"/>
      <c r="C31" s="4"/>
      <c r="D31" s="4"/>
      <c r="E31" s="4"/>
      <c r="F31" s="4"/>
      <c r="G31" s="4"/>
      <c r="H31" s="4"/>
    </row>
    <row r="32" spans="1:8" ht="15">
      <c r="A32" s="1" t="s">
        <v>351</v>
      </c>
      <c r="B32" s="4"/>
      <c r="C32" s="4"/>
      <c r="D32" s="4"/>
      <c r="E32" s="4"/>
      <c r="F32" s="4"/>
      <c r="G32" s="4"/>
      <c r="H32" s="4"/>
    </row>
    <row r="33" spans="1:8" ht="15">
      <c r="A33" s="1"/>
      <c r="B33" s="4">
        <v>1</v>
      </c>
      <c r="C33" s="4">
        <v>1186</v>
      </c>
      <c r="D33" s="4" t="s">
        <v>263</v>
      </c>
      <c r="E33" s="4" t="s">
        <v>337</v>
      </c>
      <c r="F33" s="9">
        <v>0.00293599537037037</v>
      </c>
      <c r="G33" s="4"/>
      <c r="H33" s="4"/>
    </row>
    <row r="34" spans="1:8" ht="15">
      <c r="A34" s="1"/>
      <c r="B34" s="4">
        <v>2</v>
      </c>
      <c r="C34" s="4">
        <v>1098</v>
      </c>
      <c r="D34" s="4" t="s">
        <v>264</v>
      </c>
      <c r="E34" s="4" t="s">
        <v>340</v>
      </c>
      <c r="F34" s="9">
        <v>0.002997685185185185</v>
      </c>
      <c r="G34" s="4"/>
      <c r="H34" s="4"/>
    </row>
    <row r="35" spans="1:8" ht="15">
      <c r="A35" s="1"/>
      <c r="B35" s="4">
        <v>3</v>
      </c>
      <c r="C35" s="4">
        <v>1151</v>
      </c>
      <c r="D35" s="4" t="s">
        <v>267</v>
      </c>
      <c r="E35" s="4" t="s">
        <v>337</v>
      </c>
      <c r="F35" s="9">
        <v>0.0030702546296296294</v>
      </c>
      <c r="G35" s="4"/>
      <c r="H35" s="4"/>
    </row>
    <row r="36" spans="1:8" ht="15">
      <c r="A36" s="1"/>
      <c r="B36" s="4"/>
      <c r="C36" s="4"/>
      <c r="D36" s="4"/>
      <c r="E36" s="4"/>
      <c r="F36" s="9"/>
      <c r="G36" s="4"/>
      <c r="H36" s="4"/>
    </row>
    <row r="37" spans="1:8" ht="15">
      <c r="A37" s="1" t="s">
        <v>467</v>
      </c>
      <c r="B37" s="4"/>
      <c r="C37" s="4"/>
      <c r="D37" s="4"/>
      <c r="E37" s="4"/>
      <c r="F37" s="4"/>
      <c r="G37" s="4"/>
      <c r="H37" s="4"/>
    </row>
    <row r="38" spans="1:8" ht="15">
      <c r="A38" s="1" t="s">
        <v>359</v>
      </c>
      <c r="B38" s="4"/>
      <c r="C38" s="4"/>
      <c r="D38" s="4"/>
      <c r="E38" s="4"/>
      <c r="F38" s="4"/>
      <c r="G38" s="4"/>
      <c r="H38" s="4"/>
    </row>
    <row r="39" spans="1:8" ht="15">
      <c r="A39" s="1"/>
      <c r="B39" s="4">
        <v>1</v>
      </c>
      <c r="C39" s="4">
        <v>1249</v>
      </c>
      <c r="D39" s="4" t="s">
        <v>69</v>
      </c>
      <c r="E39" s="4" t="s">
        <v>337</v>
      </c>
      <c r="F39" s="5">
        <v>13.58</v>
      </c>
      <c r="G39" s="4"/>
      <c r="H39" s="4" t="s">
        <v>4</v>
      </c>
    </row>
    <row r="40" spans="1:8" ht="15">
      <c r="A40" s="1"/>
      <c r="B40" s="4">
        <v>2</v>
      </c>
      <c r="C40" s="4">
        <v>1195</v>
      </c>
      <c r="D40" s="4" t="s">
        <v>125</v>
      </c>
      <c r="E40" s="4" t="s">
        <v>339</v>
      </c>
      <c r="F40" s="5">
        <v>15.5</v>
      </c>
      <c r="G40" s="4"/>
      <c r="H40" s="4"/>
    </row>
    <row r="41" spans="1:8" ht="15">
      <c r="A41" s="1"/>
      <c r="B41" s="4"/>
      <c r="C41" s="4"/>
      <c r="D41" s="4"/>
      <c r="E41" s="4"/>
      <c r="F41" s="9"/>
      <c r="G41" s="4"/>
      <c r="H41" s="4"/>
    </row>
    <row r="42" spans="1:8" ht="15">
      <c r="A42" s="1" t="s">
        <v>442</v>
      </c>
      <c r="B42" s="4"/>
      <c r="C42" s="4"/>
      <c r="D42" s="4"/>
      <c r="E42" s="4"/>
      <c r="F42" s="5"/>
      <c r="G42" s="4"/>
      <c r="H42" s="4"/>
    </row>
    <row r="43" spans="1:8" ht="15">
      <c r="A43" s="1" t="s">
        <v>351</v>
      </c>
      <c r="B43" s="4"/>
      <c r="C43" s="4"/>
      <c r="D43" s="4"/>
      <c r="E43" s="4"/>
      <c r="F43" s="5"/>
      <c r="G43" s="4"/>
      <c r="H43" s="4"/>
    </row>
    <row r="44" spans="1:8" ht="15">
      <c r="A44" s="1"/>
      <c r="B44" s="4">
        <v>1</v>
      </c>
      <c r="C44" s="4">
        <v>1341</v>
      </c>
      <c r="D44" s="4" t="s">
        <v>8</v>
      </c>
      <c r="E44" s="4" t="s">
        <v>337</v>
      </c>
      <c r="F44" s="5">
        <v>62.02</v>
      </c>
      <c r="G44" s="4"/>
      <c r="H44" s="4"/>
    </row>
    <row r="46" spans="1:8" ht="15">
      <c r="A46" s="1" t="s">
        <v>429</v>
      </c>
      <c r="B46" s="4"/>
      <c r="C46" s="4"/>
      <c r="D46" s="4"/>
      <c r="E46" s="4"/>
      <c r="F46" s="4"/>
      <c r="G46" s="4"/>
      <c r="H46" s="4"/>
    </row>
    <row r="47" spans="1:8" ht="15">
      <c r="A47" s="1"/>
      <c r="B47" s="4">
        <v>1</v>
      </c>
      <c r="C47" s="4">
        <v>1195</v>
      </c>
      <c r="D47" s="4" t="s">
        <v>125</v>
      </c>
      <c r="E47" s="4" t="s">
        <v>339</v>
      </c>
      <c r="F47" s="5">
        <v>1.7</v>
      </c>
      <c r="G47" s="4"/>
      <c r="H47" s="4"/>
    </row>
    <row r="48" spans="1:8" ht="15">
      <c r="A48" s="1"/>
      <c r="B48" s="4"/>
      <c r="C48" s="4"/>
      <c r="D48" s="4"/>
      <c r="E48" s="4"/>
      <c r="F48" s="4"/>
      <c r="G48" s="4"/>
      <c r="H48" s="4"/>
    </row>
    <row r="49" spans="1:8" ht="15">
      <c r="A49" s="1" t="s">
        <v>415</v>
      </c>
      <c r="B49" s="4"/>
      <c r="C49" s="4"/>
      <c r="D49" s="4"/>
      <c r="E49" s="4"/>
      <c r="F49" s="4"/>
      <c r="G49" s="4"/>
      <c r="H49" s="4"/>
    </row>
    <row r="50" spans="1:8" ht="15">
      <c r="A50" s="1"/>
      <c r="B50" s="4">
        <v>1</v>
      </c>
      <c r="C50" s="4">
        <v>1197</v>
      </c>
      <c r="D50" s="4" t="s">
        <v>306</v>
      </c>
      <c r="E50" s="4" t="s">
        <v>338</v>
      </c>
      <c r="F50" s="5">
        <v>3.6</v>
      </c>
      <c r="G50" s="4"/>
      <c r="H50" s="4"/>
    </row>
    <row r="51" spans="1:8" ht="15">
      <c r="A51" s="1"/>
      <c r="B51" s="4"/>
      <c r="C51" s="4">
        <v>1195</v>
      </c>
      <c r="D51" s="4" t="s">
        <v>125</v>
      </c>
      <c r="E51" s="4" t="s">
        <v>339</v>
      </c>
      <c r="F51" s="6" t="s">
        <v>416</v>
      </c>
      <c r="G51" s="4"/>
      <c r="H51" s="4"/>
    </row>
    <row r="52" spans="1:8" ht="15">
      <c r="A52" s="1"/>
      <c r="B52" s="4"/>
      <c r="C52" s="4"/>
      <c r="D52" s="4"/>
      <c r="E52" s="4"/>
      <c r="F52" s="6"/>
      <c r="G52" s="4"/>
      <c r="H52" s="4"/>
    </row>
    <row r="53" spans="1:8" ht="15">
      <c r="A53" s="1" t="s">
        <v>377</v>
      </c>
      <c r="B53" s="4"/>
      <c r="C53" s="4"/>
      <c r="D53" s="4"/>
      <c r="E53" s="4"/>
      <c r="F53" s="4"/>
      <c r="G53" s="4" t="s">
        <v>500</v>
      </c>
      <c r="H53" s="4"/>
    </row>
    <row r="54" spans="1:8" ht="15">
      <c r="A54" s="1"/>
      <c r="B54" s="4">
        <v>1</v>
      </c>
      <c r="C54" s="4">
        <v>1189</v>
      </c>
      <c r="D54" s="4" t="s">
        <v>210</v>
      </c>
      <c r="E54" s="4" t="s">
        <v>337</v>
      </c>
      <c r="F54" s="5">
        <v>5.75</v>
      </c>
      <c r="G54" s="4"/>
      <c r="H54" s="4"/>
    </row>
    <row r="55" spans="1:8" ht="15">
      <c r="A55" s="1"/>
      <c r="B55" s="4">
        <v>2</v>
      </c>
      <c r="C55" s="4">
        <v>1283</v>
      </c>
      <c r="D55" s="4" t="s">
        <v>144</v>
      </c>
      <c r="E55" s="4" t="s">
        <v>337</v>
      </c>
      <c r="F55" s="5">
        <v>5.59</v>
      </c>
      <c r="G55" s="4"/>
      <c r="H55" s="4"/>
    </row>
    <row r="56" spans="1:8" ht="15">
      <c r="A56" s="1"/>
      <c r="B56" s="4">
        <v>3</v>
      </c>
      <c r="C56" s="4">
        <v>1034</v>
      </c>
      <c r="D56" s="4" t="s">
        <v>281</v>
      </c>
      <c r="E56" s="4" t="s">
        <v>343</v>
      </c>
      <c r="F56" s="5">
        <v>5.26</v>
      </c>
      <c r="G56" s="4"/>
      <c r="H56" s="4"/>
    </row>
    <row r="57" spans="1:8" ht="15">
      <c r="A57" s="1"/>
      <c r="B57" s="4"/>
      <c r="C57" s="4"/>
      <c r="D57" s="4"/>
      <c r="E57" s="4"/>
      <c r="F57" s="5"/>
      <c r="G57" s="4"/>
      <c r="H57" s="4"/>
    </row>
    <row r="58" spans="1:8" ht="15">
      <c r="A58" s="1" t="s">
        <v>412</v>
      </c>
      <c r="B58" s="4"/>
      <c r="C58" s="4"/>
      <c r="D58" s="4"/>
      <c r="E58" s="4"/>
      <c r="F58" s="4"/>
      <c r="G58" s="6" t="s">
        <v>498</v>
      </c>
      <c r="H58" s="4"/>
    </row>
    <row r="59" spans="1:8" ht="15">
      <c r="A59" s="1"/>
      <c r="B59" s="4">
        <v>1</v>
      </c>
      <c r="C59" s="4">
        <v>1034</v>
      </c>
      <c r="D59" s="4" t="s">
        <v>281</v>
      </c>
      <c r="E59" s="4" t="s">
        <v>343</v>
      </c>
      <c r="F59" s="5">
        <v>11.32</v>
      </c>
      <c r="G59" s="4">
        <v>0.8</v>
      </c>
      <c r="H59" s="4"/>
    </row>
    <row r="60" spans="1:8" ht="15">
      <c r="A60" s="1"/>
      <c r="B60" s="4"/>
      <c r="C60" s="4"/>
      <c r="D60" s="4"/>
      <c r="E60" s="4"/>
      <c r="F60" s="4"/>
      <c r="G60" s="4"/>
      <c r="H60" s="4"/>
    </row>
    <row r="61" spans="1:8" ht="15">
      <c r="A61" s="1" t="s">
        <v>427</v>
      </c>
      <c r="B61" s="4"/>
      <c r="C61" s="4"/>
      <c r="D61" s="4"/>
      <c r="E61" s="4"/>
      <c r="F61" s="4"/>
      <c r="G61" s="4"/>
      <c r="H61" s="4"/>
    </row>
    <row r="62" spans="1:8" ht="15">
      <c r="A62" s="1"/>
      <c r="B62" s="4">
        <v>1</v>
      </c>
      <c r="C62" s="4">
        <v>1172</v>
      </c>
      <c r="D62" s="4" t="s">
        <v>320</v>
      </c>
      <c r="E62" s="4" t="s">
        <v>338</v>
      </c>
      <c r="F62" s="5">
        <v>11.41</v>
      </c>
      <c r="G62" s="4"/>
      <c r="H62" s="4"/>
    </row>
    <row r="63" spans="1:8" ht="15">
      <c r="A63" s="1"/>
      <c r="B63" s="4">
        <v>2</v>
      </c>
      <c r="C63" s="4">
        <v>1170</v>
      </c>
      <c r="D63" s="4" t="s">
        <v>288</v>
      </c>
      <c r="E63" s="4" t="s">
        <v>337</v>
      </c>
      <c r="F63" s="5">
        <v>10.34</v>
      </c>
      <c r="G63" s="4"/>
      <c r="H63" s="4"/>
    </row>
    <row r="64" spans="1:8" ht="15">
      <c r="A64" s="1"/>
      <c r="B64" s="4">
        <v>3</v>
      </c>
      <c r="C64" s="4">
        <v>1341</v>
      </c>
      <c r="D64" s="4" t="s">
        <v>8</v>
      </c>
      <c r="E64" s="4" t="s">
        <v>337</v>
      </c>
      <c r="F64" s="5">
        <v>8.27</v>
      </c>
      <c r="G64" s="4"/>
      <c r="H64" s="4"/>
    </row>
    <row r="65" spans="1:8" ht="15">
      <c r="A65" s="1"/>
      <c r="B65" s="4"/>
      <c r="C65" s="4"/>
      <c r="D65" s="4"/>
      <c r="E65" s="4"/>
      <c r="F65" s="4"/>
      <c r="G65" s="4"/>
      <c r="H65" s="4"/>
    </row>
    <row r="67" spans="1:8" ht="15">
      <c r="A67" s="1" t="s">
        <v>386</v>
      </c>
      <c r="B67" s="4"/>
      <c r="C67" s="4"/>
      <c r="D67" s="4"/>
      <c r="E67" s="4"/>
      <c r="F67" s="4"/>
      <c r="G67" s="4"/>
      <c r="H67" s="4"/>
    </row>
    <row r="68" spans="1:8" ht="15">
      <c r="A68" s="1"/>
      <c r="B68" s="4">
        <v>1</v>
      </c>
      <c r="C68" s="4">
        <v>1170</v>
      </c>
      <c r="D68" s="4" t="s">
        <v>288</v>
      </c>
      <c r="E68" s="4" t="s">
        <v>337</v>
      </c>
      <c r="F68" s="5">
        <v>31.67</v>
      </c>
      <c r="G68" s="4"/>
      <c r="H68" s="4"/>
    </row>
    <row r="69" spans="1:8" ht="15">
      <c r="A69" s="1"/>
      <c r="B69" s="4"/>
      <c r="C69" s="4"/>
      <c r="D69" s="4"/>
      <c r="E69" s="4"/>
      <c r="F69" s="4"/>
      <c r="G69" s="4"/>
      <c r="H69" s="4"/>
    </row>
    <row r="70" spans="1:8" ht="15">
      <c r="A70" s="1" t="s">
        <v>419</v>
      </c>
      <c r="B70" s="4"/>
      <c r="C70" s="4"/>
      <c r="D70" s="4"/>
      <c r="E70" s="4"/>
      <c r="F70" s="4"/>
      <c r="G70" s="4"/>
      <c r="H70" s="4"/>
    </row>
    <row r="71" spans="1:8" ht="15">
      <c r="A71" s="1"/>
      <c r="B71" s="4">
        <v>1</v>
      </c>
      <c r="C71" s="4">
        <v>1170</v>
      </c>
      <c r="D71" s="4" t="s">
        <v>288</v>
      </c>
      <c r="E71" s="4" t="s">
        <v>337</v>
      </c>
      <c r="F71" s="5">
        <v>48.59</v>
      </c>
      <c r="G71" s="4"/>
      <c r="H71" s="4"/>
    </row>
    <row r="72" spans="1:8" ht="15">
      <c r="A72" s="1"/>
      <c r="B72" s="4"/>
      <c r="C72" s="4"/>
      <c r="D72" s="4"/>
      <c r="E72" s="4"/>
      <c r="F72" s="4"/>
      <c r="G72" s="4"/>
      <c r="H72" s="4"/>
    </row>
    <row r="73" spans="1:8" ht="15">
      <c r="A73" s="1" t="s">
        <v>423</v>
      </c>
      <c r="B73" s="4"/>
      <c r="C73" s="4"/>
      <c r="D73" s="4"/>
      <c r="E73" s="4"/>
      <c r="F73" s="4"/>
      <c r="G73" s="4"/>
      <c r="H73" s="4"/>
    </row>
    <row r="74" spans="1:8" ht="15">
      <c r="A74" s="1"/>
      <c r="B74" s="4">
        <v>1</v>
      </c>
      <c r="C74" s="4">
        <v>1189</v>
      </c>
      <c r="D74" s="4" t="s">
        <v>210</v>
      </c>
      <c r="E74" s="4" t="s">
        <v>337</v>
      </c>
      <c r="F74" s="5">
        <v>32.88</v>
      </c>
      <c r="G74" s="4"/>
      <c r="H74" s="4"/>
    </row>
    <row r="75" spans="1:8" ht="15">
      <c r="A75" s="1"/>
      <c r="B75" s="4"/>
      <c r="C75" s="4"/>
      <c r="D75" s="4"/>
      <c r="E75" s="4"/>
      <c r="F75" s="4"/>
      <c r="G75" s="4"/>
      <c r="H75" s="4"/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54">
      <selection activeCell="K71" sqref="K71"/>
    </sheetView>
  </sheetViews>
  <sheetFormatPr defaultColWidth="8.8515625" defaultRowHeight="15"/>
  <cols>
    <col min="1" max="3" width="8.8515625" style="0" customWidth="1"/>
    <col min="4" max="4" width="23.421875" style="0" bestFit="1" customWidth="1"/>
    <col min="5" max="5" width="15.00390625" style="0" bestFit="1" customWidth="1"/>
    <col min="6" max="6" width="11.28125" style="0" customWidth="1"/>
  </cols>
  <sheetData>
    <row r="1" ht="15">
      <c r="A1" s="2" t="s">
        <v>379</v>
      </c>
    </row>
    <row r="3" spans="1:8" ht="15">
      <c r="A3" s="1" t="s">
        <v>452</v>
      </c>
      <c r="B3" s="4"/>
      <c r="C3" s="4"/>
      <c r="D3" s="4"/>
      <c r="E3" s="4"/>
      <c r="F3" s="4"/>
      <c r="G3" s="4"/>
      <c r="H3" s="4"/>
    </row>
    <row r="4" spans="1:8" ht="15">
      <c r="A4" s="1" t="s">
        <v>356</v>
      </c>
      <c r="B4" s="4"/>
      <c r="C4" s="4"/>
      <c r="D4" s="4"/>
      <c r="E4" s="4"/>
      <c r="F4" s="4"/>
      <c r="G4" s="4"/>
      <c r="H4" s="4"/>
    </row>
    <row r="5" spans="1:8" ht="15">
      <c r="A5" s="1"/>
      <c r="B5" s="4">
        <v>1</v>
      </c>
      <c r="C5" s="4">
        <v>1275</v>
      </c>
      <c r="D5" s="4" t="s">
        <v>75</v>
      </c>
      <c r="E5" s="4" t="s">
        <v>341</v>
      </c>
      <c r="F5" s="5">
        <v>11.4</v>
      </c>
      <c r="G5" s="4"/>
      <c r="H5" s="4"/>
    </row>
    <row r="6" spans="1:8" ht="15">
      <c r="A6" s="1"/>
      <c r="B6" s="4">
        <v>2</v>
      </c>
      <c r="C6" s="4">
        <v>1302</v>
      </c>
      <c r="D6" s="4" t="s">
        <v>76</v>
      </c>
      <c r="E6" s="4" t="s">
        <v>338</v>
      </c>
      <c r="F6" s="5">
        <v>15.33</v>
      </c>
      <c r="G6" s="4"/>
      <c r="H6" s="4"/>
    </row>
    <row r="8" spans="1:8" ht="15">
      <c r="A8" s="1" t="s">
        <v>487</v>
      </c>
      <c r="B8" s="4"/>
      <c r="C8" s="4"/>
      <c r="D8" s="4"/>
      <c r="E8" s="4"/>
      <c r="F8" s="4"/>
      <c r="G8" s="4"/>
      <c r="H8" s="4"/>
    </row>
    <row r="9" spans="1:8" ht="15">
      <c r="A9" s="1" t="s">
        <v>363</v>
      </c>
      <c r="B9" s="4"/>
      <c r="C9" s="4"/>
      <c r="D9" s="4"/>
      <c r="E9" s="4"/>
      <c r="F9" s="4"/>
      <c r="G9" s="4"/>
      <c r="H9" s="4"/>
    </row>
    <row r="10" spans="1:8" ht="15">
      <c r="A10" s="1"/>
      <c r="B10" s="4">
        <v>1</v>
      </c>
      <c r="C10" s="4">
        <v>1275</v>
      </c>
      <c r="D10" s="4" t="s">
        <v>75</v>
      </c>
      <c r="E10" s="4" t="s">
        <v>341</v>
      </c>
      <c r="F10" s="5">
        <v>23.32</v>
      </c>
      <c r="G10" s="4"/>
      <c r="H10" s="4"/>
    </row>
    <row r="11" spans="1:8" ht="15">
      <c r="A11" s="1"/>
      <c r="B11" s="4">
        <v>2</v>
      </c>
      <c r="C11" s="4">
        <v>1245</v>
      </c>
      <c r="D11" s="4" t="s">
        <v>146</v>
      </c>
      <c r="E11" s="4" t="s">
        <v>341</v>
      </c>
      <c r="F11" s="5">
        <v>23.82</v>
      </c>
      <c r="G11" s="4"/>
      <c r="H11" s="4"/>
    </row>
    <row r="12" spans="1:8" ht="15">
      <c r="A12" s="1"/>
      <c r="B12" s="4">
        <v>3</v>
      </c>
      <c r="C12" s="4">
        <v>1244</v>
      </c>
      <c r="D12" s="4" t="s">
        <v>148</v>
      </c>
      <c r="E12" s="4" t="s">
        <v>338</v>
      </c>
      <c r="F12" s="5">
        <v>26.07</v>
      </c>
      <c r="G12" s="4"/>
      <c r="H12" s="4"/>
    </row>
    <row r="13" spans="1:8" ht="15">
      <c r="A13" s="1"/>
      <c r="B13" s="4">
        <v>4</v>
      </c>
      <c r="C13" s="4">
        <v>1302</v>
      </c>
      <c r="D13" s="4" t="s">
        <v>76</v>
      </c>
      <c r="E13" s="4" t="s">
        <v>338</v>
      </c>
      <c r="F13" s="5">
        <v>32.35</v>
      </c>
      <c r="G13" s="4"/>
      <c r="H13" s="4"/>
    </row>
    <row r="15" spans="1:8" ht="15">
      <c r="A15" s="1" t="s">
        <v>477</v>
      </c>
      <c r="B15" s="4"/>
      <c r="C15" s="4"/>
      <c r="D15" s="4"/>
      <c r="E15" s="4"/>
      <c r="F15" s="4"/>
      <c r="G15" s="4"/>
      <c r="H15" s="4"/>
    </row>
    <row r="16" spans="1:8" ht="15">
      <c r="A16" s="1" t="s">
        <v>351</v>
      </c>
      <c r="B16" s="4"/>
      <c r="C16" s="4"/>
      <c r="D16" s="4"/>
      <c r="E16" s="4"/>
      <c r="F16" s="4"/>
      <c r="G16" s="4"/>
      <c r="H16" s="4"/>
    </row>
    <row r="17" spans="1:8" ht="15">
      <c r="A17" s="1"/>
      <c r="B17" s="4">
        <v>1</v>
      </c>
      <c r="C17" s="4">
        <v>1245</v>
      </c>
      <c r="D17" s="4" t="s">
        <v>146</v>
      </c>
      <c r="E17" s="4" t="s">
        <v>341</v>
      </c>
      <c r="F17" s="5">
        <v>54.85</v>
      </c>
      <c r="G17" s="4"/>
      <c r="H17" s="4"/>
    </row>
    <row r="18" spans="1:8" ht="15">
      <c r="A18" s="1"/>
      <c r="B18" s="4">
        <v>2</v>
      </c>
      <c r="C18" s="4">
        <v>1353</v>
      </c>
      <c r="D18" s="4" t="s">
        <v>147</v>
      </c>
      <c r="E18" s="4" t="s">
        <v>337</v>
      </c>
      <c r="F18" s="5">
        <v>55.93</v>
      </c>
      <c r="G18" s="4"/>
      <c r="H18" s="4"/>
    </row>
    <row r="19" spans="1:8" ht="15">
      <c r="A19" s="1"/>
      <c r="B19" s="4">
        <v>3</v>
      </c>
      <c r="C19" s="4">
        <v>1244</v>
      </c>
      <c r="D19" s="4" t="s">
        <v>148</v>
      </c>
      <c r="E19" s="4" t="s">
        <v>338</v>
      </c>
      <c r="F19" s="5">
        <v>57.43</v>
      </c>
      <c r="G19" s="4"/>
      <c r="H19" s="4"/>
    </row>
    <row r="20" spans="1:8" ht="15">
      <c r="A20" s="1"/>
      <c r="B20" s="4">
        <v>4</v>
      </c>
      <c r="C20" s="4">
        <v>1273</v>
      </c>
      <c r="D20" s="4" t="s">
        <v>149</v>
      </c>
      <c r="E20" s="4" t="s">
        <v>348</v>
      </c>
      <c r="F20" s="5">
        <v>65.85</v>
      </c>
      <c r="G20" s="4"/>
      <c r="H20" s="4"/>
    </row>
    <row r="21" spans="1:8" ht="15">
      <c r="A21" s="1"/>
      <c r="B21" s="4">
        <v>5</v>
      </c>
      <c r="C21" s="4">
        <v>1302</v>
      </c>
      <c r="D21" s="4" t="s">
        <v>76</v>
      </c>
      <c r="E21" s="4" t="s">
        <v>338</v>
      </c>
      <c r="F21" s="5">
        <v>82.58</v>
      </c>
      <c r="G21" s="4"/>
      <c r="H21" s="4"/>
    </row>
    <row r="23" spans="1:8" ht="15">
      <c r="A23" s="1" t="s">
        <v>461</v>
      </c>
      <c r="B23" s="4"/>
      <c r="C23" s="4"/>
      <c r="D23" s="4"/>
      <c r="E23" s="4"/>
      <c r="F23" s="4"/>
      <c r="G23" s="4"/>
      <c r="H23" s="4"/>
    </row>
    <row r="24" spans="1:8" ht="15">
      <c r="A24" s="1" t="s">
        <v>351</v>
      </c>
      <c r="B24" s="4"/>
      <c r="C24" s="4"/>
      <c r="D24" s="4"/>
      <c r="E24" s="4"/>
      <c r="F24" s="4"/>
      <c r="G24" s="4"/>
      <c r="H24" s="4"/>
    </row>
    <row r="25" spans="1:8" ht="15">
      <c r="A25" s="1"/>
      <c r="B25" s="4">
        <v>1</v>
      </c>
      <c r="C25" s="4">
        <v>1345</v>
      </c>
      <c r="D25" s="4" t="s">
        <v>111</v>
      </c>
      <c r="E25" s="4" t="s">
        <v>339</v>
      </c>
      <c r="F25" s="9">
        <v>0.0017373842592592595</v>
      </c>
      <c r="G25" s="4"/>
      <c r="H25" s="4"/>
    </row>
    <row r="27" spans="1:8" ht="15">
      <c r="A27" s="1" t="s">
        <v>495</v>
      </c>
      <c r="B27" s="4"/>
      <c r="C27" s="4"/>
      <c r="D27" s="4"/>
      <c r="E27" s="4"/>
      <c r="F27" s="4"/>
      <c r="G27" s="4"/>
      <c r="H27" s="4"/>
    </row>
    <row r="28" spans="1:8" ht="15">
      <c r="A28" s="1" t="s">
        <v>351</v>
      </c>
      <c r="B28" s="4"/>
      <c r="C28" s="4"/>
      <c r="D28" s="4"/>
      <c r="E28" s="4"/>
      <c r="F28" s="4"/>
      <c r="G28" s="4"/>
      <c r="H28" s="4"/>
    </row>
    <row r="29" spans="1:8" ht="15">
      <c r="A29" s="1"/>
      <c r="B29" s="4">
        <v>1</v>
      </c>
      <c r="C29" s="4">
        <v>1191</v>
      </c>
      <c r="D29" s="4" t="s">
        <v>262</v>
      </c>
      <c r="E29" s="4" t="s">
        <v>338</v>
      </c>
      <c r="F29" s="9">
        <v>0.002822569444444444</v>
      </c>
      <c r="G29" s="4"/>
      <c r="H29" s="4"/>
    </row>
    <row r="30" spans="1:8" ht="15">
      <c r="A30" s="1"/>
      <c r="B30" s="4">
        <v>2</v>
      </c>
      <c r="C30" s="4">
        <v>1287</v>
      </c>
      <c r="D30" s="4" t="s">
        <v>265</v>
      </c>
      <c r="E30" s="4" t="s">
        <v>342</v>
      </c>
      <c r="F30" s="9">
        <v>0.003020601851851852</v>
      </c>
      <c r="G30" s="4"/>
      <c r="H30" s="4"/>
    </row>
    <row r="31" spans="1:8" ht="15">
      <c r="A31" s="1"/>
      <c r="B31" s="4">
        <v>3</v>
      </c>
      <c r="C31" s="4">
        <v>1286</v>
      </c>
      <c r="D31" s="4" t="s">
        <v>266</v>
      </c>
      <c r="E31" s="4" t="s">
        <v>338</v>
      </c>
      <c r="F31" s="9">
        <v>0.0030613425925925925</v>
      </c>
      <c r="G31" s="4"/>
      <c r="H31" s="4"/>
    </row>
    <row r="32" spans="1:8" ht="15">
      <c r="A32" s="1"/>
      <c r="B32" s="4"/>
      <c r="C32" s="4"/>
      <c r="D32" s="4"/>
      <c r="E32" s="4"/>
      <c r="F32" s="9"/>
      <c r="G32" s="4"/>
      <c r="H32" s="4"/>
    </row>
    <row r="33" spans="1:8" ht="15">
      <c r="A33" s="1" t="s">
        <v>468</v>
      </c>
      <c r="B33" s="4"/>
      <c r="C33" s="4"/>
      <c r="D33" s="4"/>
      <c r="E33" s="4"/>
      <c r="F33" s="4"/>
      <c r="G33" s="4"/>
      <c r="H33" s="4"/>
    </row>
    <row r="34" spans="1:8" ht="15">
      <c r="A34" s="1"/>
      <c r="B34" s="4"/>
      <c r="C34" s="4"/>
      <c r="D34" s="4" t="s">
        <v>432</v>
      </c>
      <c r="E34" s="4"/>
      <c r="F34" s="4"/>
      <c r="G34" s="4"/>
      <c r="H34" s="4"/>
    </row>
    <row r="35" spans="1:8" ht="15">
      <c r="A35" s="1"/>
      <c r="B35" s="4"/>
      <c r="C35" s="4"/>
      <c r="D35" s="4"/>
      <c r="E35" s="4"/>
      <c r="F35" s="4"/>
      <c r="G35" s="4"/>
      <c r="H35" s="4"/>
    </row>
    <row r="36" spans="1:8" ht="15">
      <c r="A36" s="1" t="s">
        <v>443</v>
      </c>
      <c r="B36" s="4"/>
      <c r="C36" s="4"/>
      <c r="D36" s="4"/>
      <c r="E36" s="4"/>
      <c r="F36" s="5"/>
      <c r="G36" s="4"/>
      <c r="H36" s="4"/>
    </row>
    <row r="37" spans="1:8" ht="15">
      <c r="A37" s="1"/>
      <c r="B37" s="4"/>
      <c r="C37" s="4"/>
      <c r="D37" s="4" t="s">
        <v>432</v>
      </c>
      <c r="E37" s="4"/>
      <c r="F37" s="5"/>
      <c r="G37" s="4"/>
      <c r="H37" s="4"/>
    </row>
    <row r="38" spans="1:8" ht="15">
      <c r="A38" s="1"/>
      <c r="B38" s="4"/>
      <c r="C38" s="4"/>
      <c r="D38" s="4"/>
      <c r="E38" s="4"/>
      <c r="F38" s="4"/>
      <c r="G38" s="4"/>
      <c r="H38" s="4"/>
    </row>
    <row r="39" spans="1:8" ht="15">
      <c r="A39" s="1" t="s">
        <v>383</v>
      </c>
      <c r="B39" s="4"/>
      <c r="C39" s="4"/>
      <c r="D39" s="4"/>
      <c r="E39" s="4"/>
      <c r="F39" s="4"/>
      <c r="G39" s="4"/>
      <c r="H39" s="4"/>
    </row>
    <row r="40" spans="1:8" ht="15">
      <c r="A40" s="1"/>
      <c r="B40" s="4">
        <v>1</v>
      </c>
      <c r="C40" s="4">
        <v>1093</v>
      </c>
      <c r="D40" s="4" t="s">
        <v>326</v>
      </c>
      <c r="E40" s="4" t="s">
        <v>337</v>
      </c>
      <c r="F40" s="5">
        <v>1.85</v>
      </c>
      <c r="G40" s="4"/>
      <c r="H40" s="4"/>
    </row>
    <row r="41" spans="1:8" ht="15">
      <c r="A41" s="1"/>
      <c r="B41" s="4">
        <v>2</v>
      </c>
      <c r="C41" s="4">
        <v>1349</v>
      </c>
      <c r="D41" s="4" t="s">
        <v>327</v>
      </c>
      <c r="E41" s="4" t="s">
        <v>346</v>
      </c>
      <c r="F41" s="5">
        <v>1.6</v>
      </c>
      <c r="G41" s="4"/>
      <c r="H41" s="4"/>
    </row>
    <row r="42" spans="1:8" ht="15">
      <c r="A42" s="1"/>
      <c r="B42" s="4"/>
      <c r="C42" s="4"/>
      <c r="D42" s="4"/>
      <c r="E42" s="4"/>
      <c r="F42" s="4"/>
      <c r="G42" s="4"/>
      <c r="H42" s="4"/>
    </row>
    <row r="43" spans="1:8" ht="15">
      <c r="A43" s="1" t="s">
        <v>436</v>
      </c>
      <c r="B43" s="4"/>
      <c r="C43" s="4"/>
      <c r="D43" s="4"/>
      <c r="E43" s="4"/>
      <c r="F43" s="6"/>
      <c r="G43" s="4"/>
      <c r="H43" s="4"/>
    </row>
    <row r="44" spans="1:8" ht="15">
      <c r="A44" s="1"/>
      <c r="B44" s="4"/>
      <c r="C44" s="4"/>
      <c r="D44" s="4" t="s">
        <v>432</v>
      </c>
      <c r="E44" s="4"/>
      <c r="F44" s="6"/>
      <c r="G44" s="4"/>
      <c r="H44" s="4"/>
    </row>
    <row r="45" spans="1:8" ht="15">
      <c r="A45" s="1"/>
      <c r="B45" s="4"/>
      <c r="C45" s="4"/>
      <c r="D45" s="4"/>
      <c r="E45" s="4"/>
      <c r="F45" s="4"/>
      <c r="G45" s="4"/>
      <c r="H45" s="4"/>
    </row>
    <row r="46" spans="1:8" ht="15">
      <c r="A46" s="1" t="s">
        <v>381</v>
      </c>
      <c r="B46" s="4"/>
      <c r="C46" s="4"/>
      <c r="D46" s="4"/>
      <c r="E46" s="4"/>
      <c r="F46" s="4"/>
      <c r="G46" s="4" t="s">
        <v>500</v>
      </c>
      <c r="H46" s="4"/>
    </row>
    <row r="47" spans="1:8" ht="15">
      <c r="A47" s="1"/>
      <c r="B47" s="4">
        <v>1</v>
      </c>
      <c r="C47" s="4">
        <v>1167</v>
      </c>
      <c r="D47" s="4" t="s">
        <v>282</v>
      </c>
      <c r="E47" s="4" t="s">
        <v>337</v>
      </c>
      <c r="F47" s="5">
        <v>5.87</v>
      </c>
      <c r="G47" s="4"/>
      <c r="H47" s="4"/>
    </row>
    <row r="48" spans="1:8" ht="15">
      <c r="A48" s="1"/>
      <c r="B48" s="4">
        <v>2</v>
      </c>
      <c r="C48" s="4">
        <v>1093</v>
      </c>
      <c r="D48" s="4" t="s">
        <v>326</v>
      </c>
      <c r="E48" s="4" t="s">
        <v>337</v>
      </c>
      <c r="F48" s="5">
        <v>5.86</v>
      </c>
      <c r="G48" s="4"/>
      <c r="H48" s="4"/>
    </row>
    <row r="49" spans="1:8" ht="15">
      <c r="A49" s="1"/>
      <c r="B49" s="4">
        <v>3</v>
      </c>
      <c r="C49" s="4">
        <v>1230</v>
      </c>
      <c r="D49" s="4" t="s">
        <v>336</v>
      </c>
      <c r="E49" s="4" t="s">
        <v>342</v>
      </c>
      <c r="F49" s="5">
        <v>5.85</v>
      </c>
      <c r="G49" s="4"/>
      <c r="H49" s="4"/>
    </row>
    <row r="50" spans="1:8" ht="15">
      <c r="A50" s="1"/>
      <c r="B50" s="4">
        <v>4</v>
      </c>
      <c r="C50" s="4">
        <v>1363</v>
      </c>
      <c r="D50" s="4" t="s">
        <v>283</v>
      </c>
      <c r="E50" s="4" t="s">
        <v>341</v>
      </c>
      <c r="F50" s="5">
        <v>5.16</v>
      </c>
      <c r="G50" s="4"/>
      <c r="H50" s="4"/>
    </row>
    <row r="51" spans="1:8" ht="15">
      <c r="A51" s="1"/>
      <c r="B51" s="4">
        <v>5</v>
      </c>
      <c r="C51" s="4">
        <v>1349</v>
      </c>
      <c r="D51" s="4" t="s">
        <v>327</v>
      </c>
      <c r="E51" s="4" t="s">
        <v>346</v>
      </c>
      <c r="F51" s="5">
        <v>4.94</v>
      </c>
      <c r="G51" s="4"/>
      <c r="H51" s="4"/>
    </row>
    <row r="52" spans="1:8" ht="15">
      <c r="A52" s="1"/>
      <c r="B52" s="4">
        <v>6</v>
      </c>
      <c r="C52" s="4">
        <v>1177</v>
      </c>
      <c r="D52" s="4" t="s">
        <v>284</v>
      </c>
      <c r="E52" s="4" t="s">
        <v>343</v>
      </c>
      <c r="F52" s="5">
        <v>4.72</v>
      </c>
      <c r="G52" s="4"/>
      <c r="H52" s="4"/>
    </row>
    <row r="53" spans="1:8" ht="15">
      <c r="A53" s="1"/>
      <c r="B53" s="4">
        <v>7</v>
      </c>
      <c r="C53" s="4">
        <v>1302</v>
      </c>
      <c r="D53" s="4" t="s">
        <v>76</v>
      </c>
      <c r="E53" s="4" t="s">
        <v>338</v>
      </c>
      <c r="F53" s="5">
        <v>3.38</v>
      </c>
      <c r="G53" s="4"/>
      <c r="H53" s="4"/>
    </row>
    <row r="54" spans="1:8" ht="15">
      <c r="A54" s="1"/>
      <c r="B54" s="4"/>
      <c r="C54" s="4"/>
      <c r="D54" s="4"/>
      <c r="E54" s="4"/>
      <c r="F54" s="4"/>
      <c r="G54" s="4"/>
      <c r="H54" s="4"/>
    </row>
    <row r="55" spans="1:8" ht="15">
      <c r="A55" s="1" t="s">
        <v>411</v>
      </c>
      <c r="B55" s="4"/>
      <c r="C55" s="4"/>
      <c r="D55" s="4"/>
      <c r="E55" s="4"/>
      <c r="F55" s="4"/>
      <c r="G55" s="4"/>
      <c r="H55" s="4"/>
    </row>
    <row r="56" spans="1:8" ht="15">
      <c r="A56" s="1"/>
      <c r="B56" s="4">
        <v>1</v>
      </c>
      <c r="C56" s="4">
        <v>1167</v>
      </c>
      <c r="D56" s="4" t="s">
        <v>282</v>
      </c>
      <c r="E56" s="4" t="s">
        <v>337</v>
      </c>
      <c r="F56" s="5">
        <v>12.46</v>
      </c>
      <c r="G56" s="10">
        <v>0</v>
      </c>
      <c r="H56" s="4"/>
    </row>
    <row r="57" spans="1:8" ht="15">
      <c r="A57" s="1"/>
      <c r="B57" s="4">
        <v>2</v>
      </c>
      <c r="C57" s="4">
        <v>1363</v>
      </c>
      <c r="D57" s="4" t="s">
        <v>283</v>
      </c>
      <c r="E57" s="4" t="s">
        <v>341</v>
      </c>
      <c r="F57" s="5">
        <v>10.74</v>
      </c>
      <c r="G57" s="10">
        <v>-0.1</v>
      </c>
      <c r="H57" s="4"/>
    </row>
    <row r="58" spans="1:8" ht="15">
      <c r="A58" s="1"/>
      <c r="B58" s="4">
        <v>3</v>
      </c>
      <c r="C58" s="4">
        <v>1177</v>
      </c>
      <c r="D58" s="4" t="s">
        <v>284</v>
      </c>
      <c r="E58" s="4" t="s">
        <v>343</v>
      </c>
      <c r="F58" s="5">
        <v>10.48</v>
      </c>
      <c r="G58" s="10">
        <v>0</v>
      </c>
      <c r="H58" s="4"/>
    </row>
    <row r="60" spans="1:8" ht="15">
      <c r="A60" s="1" t="s">
        <v>384</v>
      </c>
      <c r="B60" s="4"/>
      <c r="C60" s="4"/>
      <c r="D60" s="4"/>
      <c r="E60" s="4"/>
      <c r="F60" s="4"/>
      <c r="G60" s="4"/>
      <c r="H60" s="4"/>
    </row>
    <row r="61" spans="1:8" ht="15">
      <c r="A61" s="1"/>
      <c r="B61" s="4">
        <v>1</v>
      </c>
      <c r="C61" s="4">
        <v>1296</v>
      </c>
      <c r="D61" s="4" t="s">
        <v>313</v>
      </c>
      <c r="E61" s="4" t="s">
        <v>337</v>
      </c>
      <c r="F61" s="5">
        <v>11.81</v>
      </c>
      <c r="G61" s="4"/>
      <c r="H61" s="4" t="s">
        <v>369</v>
      </c>
    </row>
    <row r="62" spans="1:8" ht="15">
      <c r="A62" s="1"/>
      <c r="B62" s="4">
        <v>2</v>
      </c>
      <c r="C62" s="4">
        <v>1345</v>
      </c>
      <c r="D62" s="4" t="s">
        <v>111</v>
      </c>
      <c r="E62" s="4" t="s">
        <v>339</v>
      </c>
      <c r="F62" s="5">
        <v>5.65</v>
      </c>
      <c r="G62" s="4"/>
      <c r="H62" s="4" t="s">
        <v>369</v>
      </c>
    </row>
    <row r="63" spans="1:8" ht="15">
      <c r="A63" s="1"/>
      <c r="B63" s="4">
        <v>3</v>
      </c>
      <c r="C63" s="4">
        <v>1302</v>
      </c>
      <c r="D63" s="4" t="s">
        <v>76</v>
      </c>
      <c r="E63" s="4" t="s">
        <v>338</v>
      </c>
      <c r="F63" s="5">
        <v>7.56</v>
      </c>
      <c r="G63" s="4"/>
      <c r="H63" s="4" t="s">
        <v>321</v>
      </c>
    </row>
    <row r="65" spans="1:8" ht="15">
      <c r="A65" s="1" t="s">
        <v>387</v>
      </c>
      <c r="B65" s="4"/>
      <c r="C65" s="4"/>
      <c r="D65" s="4"/>
      <c r="E65" s="4"/>
      <c r="F65" s="4"/>
      <c r="G65" s="4"/>
      <c r="H65" s="4"/>
    </row>
    <row r="66" spans="1:8" ht="15">
      <c r="A66" s="1"/>
      <c r="B66" s="4">
        <v>1</v>
      </c>
      <c r="C66" s="4">
        <v>1296</v>
      </c>
      <c r="D66" s="4" t="s">
        <v>313</v>
      </c>
      <c r="E66" s="4" t="s">
        <v>337</v>
      </c>
      <c r="F66" s="5">
        <v>36.78</v>
      </c>
      <c r="G66" s="4"/>
      <c r="H66" s="4"/>
    </row>
    <row r="68" spans="1:8" ht="15">
      <c r="A68" s="1" t="s">
        <v>420</v>
      </c>
      <c r="B68" s="4"/>
      <c r="C68" s="4"/>
      <c r="D68" s="4"/>
      <c r="E68" s="4"/>
      <c r="F68" s="4"/>
      <c r="G68" s="4"/>
      <c r="H68" s="4"/>
    </row>
    <row r="69" spans="1:8" ht="15">
      <c r="A69" s="1"/>
      <c r="B69" s="4">
        <v>1</v>
      </c>
      <c r="C69" s="4">
        <v>1024</v>
      </c>
      <c r="D69" s="4" t="s">
        <v>289</v>
      </c>
      <c r="E69" s="4" t="s">
        <v>342</v>
      </c>
      <c r="F69" s="5">
        <v>54.69</v>
      </c>
      <c r="G69" s="4"/>
      <c r="H69" s="4"/>
    </row>
    <row r="70" spans="1:8" ht="15">
      <c r="A70" s="1"/>
      <c r="B70" s="4"/>
      <c r="C70" s="4"/>
      <c r="D70" s="4"/>
      <c r="E70" s="4"/>
      <c r="F70" s="4"/>
      <c r="G70" s="4"/>
      <c r="H70" s="4"/>
    </row>
    <row r="71" spans="1:8" ht="15">
      <c r="A71" s="1" t="s">
        <v>424</v>
      </c>
      <c r="B71" s="4"/>
      <c r="C71" s="4"/>
      <c r="D71" s="4"/>
      <c r="E71" s="4"/>
      <c r="F71" s="4"/>
      <c r="G71" s="4"/>
      <c r="H71" s="4"/>
    </row>
    <row r="72" spans="1:8" ht="15">
      <c r="A72" s="1"/>
      <c r="B72" s="4">
        <v>1</v>
      </c>
      <c r="C72" s="4">
        <v>1089</v>
      </c>
      <c r="D72" s="4" t="s">
        <v>312</v>
      </c>
      <c r="E72" s="4" t="s">
        <v>339</v>
      </c>
      <c r="F72" s="5">
        <v>54.75</v>
      </c>
      <c r="G72" s="4"/>
      <c r="H72" s="4"/>
    </row>
    <row r="73" spans="1:8" ht="15">
      <c r="A73" s="1"/>
      <c r="B73" s="4">
        <v>2</v>
      </c>
      <c r="C73" s="4">
        <v>1296</v>
      </c>
      <c r="D73" s="4" t="s">
        <v>313</v>
      </c>
      <c r="E73" s="4" t="s">
        <v>337</v>
      </c>
      <c r="F73" s="5">
        <v>41.9</v>
      </c>
      <c r="G73" s="4"/>
      <c r="H73" s="4"/>
    </row>
    <row r="74" spans="1:8" ht="15">
      <c r="A74" s="1"/>
      <c r="B74" s="4">
        <v>3</v>
      </c>
      <c r="C74" s="4">
        <v>1362</v>
      </c>
      <c r="D74" s="4" t="s">
        <v>314</v>
      </c>
      <c r="E74" s="4" t="s">
        <v>338</v>
      </c>
      <c r="F74" s="5">
        <v>38.38</v>
      </c>
      <c r="G74" s="4"/>
      <c r="H74" s="4"/>
    </row>
    <row r="75" spans="1:8" ht="15">
      <c r="A75" s="1"/>
      <c r="B75" s="4">
        <v>4</v>
      </c>
      <c r="C75" s="4">
        <v>1177</v>
      </c>
      <c r="D75" s="4" t="s">
        <v>284</v>
      </c>
      <c r="E75" s="4" t="s">
        <v>343</v>
      </c>
      <c r="F75" s="5">
        <v>26.94</v>
      </c>
      <c r="G75" s="4"/>
      <c r="H75" s="4"/>
    </row>
    <row r="76" spans="1:8" ht="15">
      <c r="A76" s="1"/>
      <c r="B76" s="4"/>
      <c r="C76" s="4"/>
      <c r="D76" s="4"/>
      <c r="E76" s="4"/>
      <c r="F76" s="4"/>
      <c r="G76" s="4"/>
      <c r="H76" s="4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7"/>
  <sheetViews>
    <sheetView zoomScalePageLayoutView="0" workbookViewId="0" topLeftCell="A81">
      <selection activeCell="N105" sqref="N105"/>
    </sheetView>
  </sheetViews>
  <sheetFormatPr defaultColWidth="8.8515625" defaultRowHeight="15"/>
  <cols>
    <col min="1" max="2" width="8.8515625" style="0" customWidth="1"/>
    <col min="3" max="3" width="4.00390625" style="0" bestFit="1" customWidth="1"/>
    <col min="4" max="4" width="21.8515625" style="0" bestFit="1" customWidth="1"/>
    <col min="5" max="5" width="15.8515625" style="0" bestFit="1" customWidth="1"/>
    <col min="6" max="6" width="10.421875" style="0" customWidth="1"/>
  </cols>
  <sheetData>
    <row r="1" ht="15">
      <c r="A1" s="2" t="s">
        <v>379</v>
      </c>
    </row>
    <row r="2" ht="15">
      <c r="A2" s="2"/>
    </row>
    <row r="3" ht="15">
      <c r="A3" s="2" t="s">
        <v>547</v>
      </c>
    </row>
    <row r="5" spans="1:8" ht="15">
      <c r="A5" s="1" t="s">
        <v>478</v>
      </c>
      <c r="B5" s="4"/>
      <c r="C5" s="4"/>
      <c r="D5" s="4"/>
      <c r="E5" s="4"/>
      <c r="F5" s="4"/>
      <c r="G5" s="4"/>
      <c r="H5" s="4"/>
    </row>
    <row r="6" spans="1:8" ht="15">
      <c r="A6" s="1" t="s">
        <v>150</v>
      </c>
      <c r="B6" s="4"/>
      <c r="C6" s="4"/>
      <c r="D6" s="4"/>
      <c r="E6" s="4"/>
      <c r="F6" s="4"/>
      <c r="G6" s="4"/>
      <c r="H6" s="4"/>
    </row>
    <row r="7" spans="1:8" ht="15">
      <c r="A7" s="1"/>
      <c r="B7" s="4">
        <v>1</v>
      </c>
      <c r="C7" s="4">
        <v>336</v>
      </c>
      <c r="D7" s="4" t="s">
        <v>151</v>
      </c>
      <c r="E7" s="4" t="s">
        <v>338</v>
      </c>
      <c r="F7" s="5">
        <v>11.45</v>
      </c>
      <c r="G7" s="4"/>
      <c r="H7" s="4"/>
    </row>
    <row r="8" spans="1:8" ht="15">
      <c r="A8" s="1"/>
      <c r="B8" s="4">
        <v>2</v>
      </c>
      <c r="C8" s="4">
        <v>360</v>
      </c>
      <c r="D8" s="4" t="s">
        <v>152</v>
      </c>
      <c r="E8" s="4" t="s">
        <v>343</v>
      </c>
      <c r="F8" s="5">
        <v>11.59</v>
      </c>
      <c r="G8" s="4"/>
      <c r="H8" s="4"/>
    </row>
    <row r="9" spans="1:8" ht="15">
      <c r="A9" s="1"/>
      <c r="B9" s="4">
        <v>3</v>
      </c>
      <c r="C9" s="4">
        <v>212</v>
      </c>
      <c r="D9" s="4" t="s">
        <v>153</v>
      </c>
      <c r="E9" s="4" t="s">
        <v>337</v>
      </c>
      <c r="F9" s="5">
        <v>11.85</v>
      </c>
      <c r="G9" s="4"/>
      <c r="H9" s="4"/>
    </row>
    <row r="10" spans="1:8" ht="15">
      <c r="A10" s="1"/>
      <c r="B10" s="4">
        <v>4</v>
      </c>
      <c r="C10" s="4">
        <v>324</v>
      </c>
      <c r="D10" s="4" t="s">
        <v>154</v>
      </c>
      <c r="E10" s="4" t="s">
        <v>337</v>
      </c>
      <c r="F10" s="5">
        <v>12.13</v>
      </c>
      <c r="G10" s="4"/>
      <c r="H10" s="4"/>
    </row>
    <row r="11" spans="1:8" ht="15">
      <c r="A11" s="1"/>
      <c r="B11" s="4">
        <v>5</v>
      </c>
      <c r="C11" s="4">
        <v>165</v>
      </c>
      <c r="D11" s="4" t="s">
        <v>155</v>
      </c>
      <c r="E11" s="4" t="s">
        <v>338</v>
      </c>
      <c r="F11" s="5">
        <v>12.25</v>
      </c>
      <c r="G11" s="4"/>
      <c r="H11" s="4"/>
    </row>
    <row r="12" spans="1:8" ht="15">
      <c r="A12" s="1"/>
      <c r="B12" s="4">
        <v>6</v>
      </c>
      <c r="C12" s="4">
        <v>5</v>
      </c>
      <c r="D12" s="4" t="s">
        <v>156</v>
      </c>
      <c r="E12" s="4" t="s">
        <v>337</v>
      </c>
      <c r="F12" s="5">
        <v>12.3</v>
      </c>
      <c r="G12" s="4"/>
      <c r="H12" s="4"/>
    </row>
    <row r="13" spans="1:8" ht="15">
      <c r="A13" s="1"/>
      <c r="B13" s="4"/>
      <c r="C13" s="4"/>
      <c r="D13" s="4"/>
      <c r="E13" s="4"/>
      <c r="F13" s="4"/>
      <c r="G13" s="4"/>
      <c r="H13" s="4"/>
    </row>
    <row r="14" spans="1:8" ht="15">
      <c r="A14" s="1" t="s">
        <v>478</v>
      </c>
      <c r="B14" s="4"/>
      <c r="C14" s="4"/>
      <c r="D14" s="4"/>
      <c r="E14" s="4"/>
      <c r="F14" s="4"/>
      <c r="G14" s="4"/>
      <c r="H14" s="4"/>
    </row>
    <row r="15" spans="1:8" ht="15">
      <c r="A15" s="1" t="s">
        <v>157</v>
      </c>
      <c r="B15" s="4"/>
      <c r="C15" s="4"/>
      <c r="D15" s="4"/>
      <c r="E15" s="4"/>
      <c r="F15" s="4"/>
      <c r="G15" s="4"/>
      <c r="H15" s="4"/>
    </row>
    <row r="16" spans="1:8" ht="15">
      <c r="A16" s="1"/>
      <c r="B16" s="4">
        <v>1</v>
      </c>
      <c r="C16" s="4">
        <v>258</v>
      </c>
      <c r="D16" s="4" t="s">
        <v>158</v>
      </c>
      <c r="E16" s="4" t="s">
        <v>338</v>
      </c>
      <c r="F16" s="5">
        <v>10.91</v>
      </c>
      <c r="G16" s="4"/>
      <c r="H16" s="4"/>
    </row>
    <row r="17" spans="1:8" ht="15">
      <c r="A17" s="1"/>
      <c r="B17" s="4">
        <v>2</v>
      </c>
      <c r="C17" s="4">
        <v>275</v>
      </c>
      <c r="D17" s="4" t="s">
        <v>159</v>
      </c>
      <c r="E17" s="4" t="s">
        <v>337</v>
      </c>
      <c r="F17" s="5">
        <v>11.2</v>
      </c>
      <c r="G17" s="4"/>
      <c r="H17" s="4"/>
    </row>
    <row r="18" spans="1:8" ht="15">
      <c r="A18" s="1"/>
      <c r="B18" s="4">
        <v>3</v>
      </c>
      <c r="C18" s="4">
        <v>325</v>
      </c>
      <c r="D18" s="4" t="s">
        <v>160</v>
      </c>
      <c r="E18" s="4" t="s">
        <v>338</v>
      </c>
      <c r="F18" s="5">
        <v>11.27</v>
      </c>
      <c r="G18" s="4"/>
      <c r="H18" s="4"/>
    </row>
    <row r="19" spans="1:8" ht="15">
      <c r="A19" s="1"/>
      <c r="B19" s="4">
        <v>4</v>
      </c>
      <c r="C19" s="4">
        <v>175</v>
      </c>
      <c r="D19" s="4" t="s">
        <v>161</v>
      </c>
      <c r="E19" s="4" t="s">
        <v>340</v>
      </c>
      <c r="F19" s="5">
        <v>11.58</v>
      </c>
      <c r="G19" s="4"/>
      <c r="H19" s="4"/>
    </row>
    <row r="20" spans="1:8" ht="15">
      <c r="A20" s="1"/>
      <c r="B20" s="4">
        <v>5</v>
      </c>
      <c r="C20" s="4">
        <v>292</v>
      </c>
      <c r="D20" s="4" t="s">
        <v>162</v>
      </c>
      <c r="E20" s="4" t="s">
        <v>337</v>
      </c>
      <c r="F20" s="5">
        <v>12.32</v>
      </c>
      <c r="G20" s="4"/>
      <c r="H20" s="4"/>
    </row>
    <row r="21" spans="1:8" ht="15">
      <c r="A21" s="1"/>
      <c r="B21" s="4">
        <v>6</v>
      </c>
      <c r="C21" s="4">
        <v>368</v>
      </c>
      <c r="D21" s="4" t="s">
        <v>163</v>
      </c>
      <c r="E21" s="4" t="s">
        <v>343</v>
      </c>
      <c r="F21" s="5">
        <v>12.36</v>
      </c>
      <c r="G21" s="4"/>
      <c r="H21" s="4"/>
    </row>
    <row r="22" spans="1:8" ht="15">
      <c r="A22" s="1"/>
      <c r="B22" s="4"/>
      <c r="C22" s="4"/>
      <c r="D22" s="4"/>
      <c r="E22" s="4"/>
      <c r="F22" s="4"/>
      <c r="G22" s="4"/>
      <c r="H22" s="4"/>
    </row>
    <row r="23" spans="1:8" ht="15">
      <c r="A23" s="1" t="s">
        <v>478</v>
      </c>
      <c r="B23" s="4"/>
      <c r="C23" s="4"/>
      <c r="D23" s="4"/>
      <c r="E23" s="4"/>
      <c r="F23" s="4"/>
      <c r="G23" s="4"/>
      <c r="H23" s="4"/>
    </row>
    <row r="24" spans="1:8" ht="15">
      <c r="A24" s="1" t="s">
        <v>164</v>
      </c>
      <c r="B24" s="4"/>
      <c r="C24" s="4"/>
      <c r="D24" s="4"/>
      <c r="E24" s="4"/>
      <c r="F24" s="4"/>
      <c r="G24" s="4"/>
      <c r="H24" s="4"/>
    </row>
    <row r="25" spans="1:8" ht="15">
      <c r="A25" s="1"/>
      <c r="B25" s="4">
        <v>1</v>
      </c>
      <c r="C25" s="4">
        <v>392</v>
      </c>
      <c r="D25" s="4" t="s">
        <v>165</v>
      </c>
      <c r="E25" s="4" t="s">
        <v>338</v>
      </c>
      <c r="F25" s="5">
        <v>10.1</v>
      </c>
      <c r="G25" s="4"/>
      <c r="H25" s="4"/>
    </row>
    <row r="26" spans="1:8" ht="15">
      <c r="A26" s="1"/>
      <c r="B26" s="4">
        <v>2</v>
      </c>
      <c r="C26" s="4">
        <v>286</v>
      </c>
      <c r="D26" s="4" t="s">
        <v>166</v>
      </c>
      <c r="E26" s="4" t="s">
        <v>338</v>
      </c>
      <c r="F26" s="5">
        <v>11.49</v>
      </c>
      <c r="G26" s="4"/>
      <c r="H26" s="4"/>
    </row>
    <row r="27" spans="1:8" ht="15">
      <c r="A27" s="1"/>
      <c r="B27" s="4">
        <v>3</v>
      </c>
      <c r="C27" s="4">
        <v>10</v>
      </c>
      <c r="D27" s="4" t="s">
        <v>167</v>
      </c>
      <c r="E27" s="4" t="s">
        <v>337</v>
      </c>
      <c r="F27" s="5">
        <v>11.57</v>
      </c>
      <c r="G27" s="4"/>
      <c r="H27" s="4"/>
    </row>
    <row r="28" spans="1:8" ht="15">
      <c r="A28" s="1"/>
      <c r="B28" s="4">
        <v>4</v>
      </c>
      <c r="C28" s="4">
        <v>268</v>
      </c>
      <c r="D28" s="4" t="s">
        <v>168</v>
      </c>
      <c r="E28" s="4" t="s">
        <v>339</v>
      </c>
      <c r="F28" s="5">
        <v>11.6</v>
      </c>
      <c r="G28" s="4"/>
      <c r="H28" s="4"/>
    </row>
    <row r="29" spans="1:8" ht="15">
      <c r="A29" s="1"/>
      <c r="B29" s="4">
        <v>5</v>
      </c>
      <c r="C29" s="4">
        <v>6</v>
      </c>
      <c r="D29" s="4" t="s">
        <v>169</v>
      </c>
      <c r="E29" s="4" t="s">
        <v>337</v>
      </c>
      <c r="F29" s="5">
        <v>11.79</v>
      </c>
      <c r="G29" s="4"/>
      <c r="H29" s="4"/>
    </row>
    <row r="30" spans="1:8" ht="15">
      <c r="A30" s="1"/>
      <c r="B30" s="4"/>
      <c r="C30" s="4"/>
      <c r="D30" s="4"/>
      <c r="E30" s="4"/>
      <c r="F30" s="4"/>
      <c r="G30" s="4"/>
      <c r="H30" s="4"/>
    </row>
    <row r="31" spans="1:8" ht="15">
      <c r="A31" s="1" t="s">
        <v>478</v>
      </c>
      <c r="B31" s="4"/>
      <c r="C31" s="4"/>
      <c r="D31" s="4"/>
      <c r="E31" s="4"/>
      <c r="F31" s="4"/>
      <c r="G31" s="4"/>
      <c r="H31" s="4"/>
    </row>
    <row r="32" spans="1:8" ht="15">
      <c r="A32" s="1" t="s">
        <v>170</v>
      </c>
      <c r="B32" s="4"/>
      <c r="C32" s="4"/>
      <c r="D32" s="4"/>
      <c r="E32" s="4"/>
      <c r="F32" s="4"/>
      <c r="G32" s="4"/>
      <c r="H32" s="4"/>
    </row>
    <row r="33" spans="1:8" ht="15">
      <c r="A33" s="1"/>
      <c r="B33" s="4">
        <v>1</v>
      </c>
      <c r="C33" s="4">
        <v>270</v>
      </c>
      <c r="D33" s="4" t="s">
        <v>171</v>
      </c>
      <c r="E33" s="4" t="s">
        <v>338</v>
      </c>
      <c r="F33" s="5">
        <v>10.43</v>
      </c>
      <c r="G33" s="4"/>
      <c r="H33" s="4"/>
    </row>
    <row r="34" spans="1:8" ht="15">
      <c r="A34" s="1"/>
      <c r="B34" s="4">
        <v>2</v>
      </c>
      <c r="C34" s="4">
        <v>356</v>
      </c>
      <c r="D34" s="4" t="s">
        <v>172</v>
      </c>
      <c r="E34" s="4" t="s">
        <v>345</v>
      </c>
      <c r="F34" s="5">
        <v>11.01</v>
      </c>
      <c r="G34" s="4"/>
      <c r="H34" s="4"/>
    </row>
    <row r="35" spans="1:8" ht="15">
      <c r="A35" s="1"/>
      <c r="B35" s="4">
        <v>3</v>
      </c>
      <c r="C35" s="4">
        <v>382</v>
      </c>
      <c r="D35" s="4" t="s">
        <v>173</v>
      </c>
      <c r="E35" s="4" t="s">
        <v>338</v>
      </c>
      <c r="F35" s="5">
        <v>11.28</v>
      </c>
      <c r="G35" s="4"/>
      <c r="H35" s="4"/>
    </row>
    <row r="36" spans="1:8" ht="15">
      <c r="A36" s="1"/>
      <c r="B36" s="4">
        <v>4</v>
      </c>
      <c r="C36" s="4">
        <v>354</v>
      </c>
      <c r="D36" s="4" t="s">
        <v>174</v>
      </c>
      <c r="E36" s="4" t="s">
        <v>341</v>
      </c>
      <c r="F36" s="5">
        <v>11.29</v>
      </c>
      <c r="G36" s="4"/>
      <c r="H36" s="4"/>
    </row>
    <row r="37" spans="1:8" ht="15">
      <c r="A37" s="1"/>
      <c r="B37" s="4">
        <v>5</v>
      </c>
      <c r="C37" s="4">
        <v>378</v>
      </c>
      <c r="D37" s="4" t="s">
        <v>175</v>
      </c>
      <c r="E37" s="4" t="s">
        <v>337</v>
      </c>
      <c r="F37" s="5">
        <v>11.75</v>
      </c>
      <c r="G37" s="4"/>
      <c r="H37" s="4"/>
    </row>
    <row r="38" spans="1:8" ht="15">
      <c r="A38" s="1"/>
      <c r="B38" s="4">
        <v>6</v>
      </c>
      <c r="C38" s="4">
        <v>329</v>
      </c>
      <c r="D38" s="4" t="s">
        <v>176</v>
      </c>
      <c r="E38" s="4" t="s">
        <v>338</v>
      </c>
      <c r="F38" s="5">
        <v>12.04</v>
      </c>
      <c r="G38" s="4"/>
      <c r="H38" s="4"/>
    </row>
    <row r="40" spans="1:8" ht="15">
      <c r="A40" s="1" t="s">
        <v>496</v>
      </c>
      <c r="B40" s="4"/>
      <c r="C40" s="4"/>
      <c r="D40" s="4"/>
      <c r="E40" s="4"/>
      <c r="F40" s="4"/>
      <c r="G40" s="4"/>
      <c r="H40" s="4"/>
    </row>
    <row r="41" spans="1:8" ht="15">
      <c r="A41" s="1" t="s">
        <v>0</v>
      </c>
      <c r="B41" s="4"/>
      <c r="C41" s="4"/>
      <c r="D41" s="4"/>
      <c r="E41" s="4"/>
      <c r="F41" s="4"/>
      <c r="G41" s="4"/>
      <c r="H41" s="4"/>
    </row>
    <row r="42" spans="1:8" ht="15">
      <c r="A42" s="1"/>
      <c r="B42" s="4">
        <v>1</v>
      </c>
      <c r="C42" s="4">
        <v>212</v>
      </c>
      <c r="D42" s="4" t="s">
        <v>153</v>
      </c>
      <c r="E42" s="4" t="s">
        <v>337</v>
      </c>
      <c r="F42" s="9">
        <v>0.0012255787037037038</v>
      </c>
      <c r="G42" s="4"/>
      <c r="H42" s="4"/>
    </row>
    <row r="43" spans="1:8" ht="15">
      <c r="A43" s="1"/>
      <c r="B43" s="4">
        <v>2</v>
      </c>
      <c r="C43" s="4">
        <v>175</v>
      </c>
      <c r="D43" s="4" t="s">
        <v>161</v>
      </c>
      <c r="E43" s="4" t="s">
        <v>340</v>
      </c>
      <c r="F43" s="9">
        <v>0.0012807870370370369</v>
      </c>
      <c r="G43" s="4"/>
      <c r="H43" s="4"/>
    </row>
    <row r="44" spans="1:8" ht="15">
      <c r="A44" s="1"/>
      <c r="B44" s="4">
        <v>3</v>
      </c>
      <c r="C44" s="4">
        <v>165</v>
      </c>
      <c r="D44" s="4" t="s">
        <v>155</v>
      </c>
      <c r="E44" s="4" t="s">
        <v>338</v>
      </c>
      <c r="F44" s="9">
        <v>0.0012922453703703705</v>
      </c>
      <c r="G44" s="4"/>
      <c r="H44" s="4"/>
    </row>
    <row r="45" spans="1:8" ht="15">
      <c r="A45" s="1"/>
      <c r="B45" s="4">
        <v>4</v>
      </c>
      <c r="C45" s="4">
        <v>275</v>
      </c>
      <c r="D45" s="4" t="s">
        <v>159</v>
      </c>
      <c r="E45" s="4" t="s">
        <v>337</v>
      </c>
      <c r="F45" s="9">
        <v>0.0013173611111111112</v>
      </c>
      <c r="G45" s="4"/>
      <c r="H45" s="4"/>
    </row>
    <row r="46" spans="1:8" ht="15">
      <c r="A46" s="1"/>
      <c r="B46" s="4">
        <v>5</v>
      </c>
      <c r="C46" s="4">
        <v>258</v>
      </c>
      <c r="D46" s="4" t="s">
        <v>158</v>
      </c>
      <c r="E46" s="4" t="s">
        <v>338</v>
      </c>
      <c r="F46" s="9">
        <v>0.0013226851851851852</v>
      </c>
      <c r="G46" s="4"/>
      <c r="H46" s="4"/>
    </row>
    <row r="47" spans="1:8" ht="15">
      <c r="A47" s="1"/>
      <c r="B47" s="4">
        <v>6</v>
      </c>
      <c r="C47" s="4">
        <v>325</v>
      </c>
      <c r="D47" s="4" t="s">
        <v>160</v>
      </c>
      <c r="E47" s="4" t="s">
        <v>338</v>
      </c>
      <c r="F47" s="9">
        <v>0.0013377314814814816</v>
      </c>
      <c r="G47" s="4"/>
      <c r="H47" s="4"/>
    </row>
    <row r="48" spans="1:8" ht="15">
      <c r="A48" s="1"/>
      <c r="B48" s="4">
        <v>7</v>
      </c>
      <c r="C48" s="4">
        <v>324</v>
      </c>
      <c r="D48" s="4" t="s">
        <v>154</v>
      </c>
      <c r="E48" s="4" t="s">
        <v>337</v>
      </c>
      <c r="F48" s="9">
        <v>0.0013807870370370371</v>
      </c>
      <c r="G48" s="4"/>
      <c r="H48" s="4"/>
    </row>
    <row r="49" spans="1:8" ht="15">
      <c r="A49" s="1"/>
      <c r="B49" s="4">
        <v>8</v>
      </c>
      <c r="C49" s="4">
        <v>336</v>
      </c>
      <c r="D49" s="4" t="s">
        <v>151</v>
      </c>
      <c r="E49" s="4" t="s">
        <v>338</v>
      </c>
      <c r="F49" s="9">
        <v>0.0014306712962962962</v>
      </c>
      <c r="G49" s="4"/>
      <c r="H49" s="4"/>
    </row>
    <row r="50" spans="1:8" ht="15">
      <c r="A50" s="1"/>
      <c r="B50" s="4">
        <v>9</v>
      </c>
      <c r="C50" s="4">
        <v>292</v>
      </c>
      <c r="D50" s="4" t="s">
        <v>162</v>
      </c>
      <c r="E50" s="4" t="s">
        <v>337</v>
      </c>
      <c r="F50" s="9">
        <v>0.001439236111111111</v>
      </c>
      <c r="G50" s="4"/>
      <c r="H50" s="4"/>
    </row>
    <row r="51" spans="1:8" ht="15">
      <c r="A51" s="1"/>
      <c r="B51" s="4">
        <v>10</v>
      </c>
      <c r="C51" s="4">
        <v>368</v>
      </c>
      <c r="D51" s="4" t="s">
        <v>163</v>
      </c>
      <c r="E51" s="4" t="s">
        <v>343</v>
      </c>
      <c r="F51" s="9">
        <v>0.0014398148148148148</v>
      </c>
      <c r="G51" s="4"/>
      <c r="H51" s="4"/>
    </row>
    <row r="52" spans="1:8" ht="15">
      <c r="A52" s="1"/>
      <c r="B52" s="4">
        <v>11</v>
      </c>
      <c r="C52" s="4">
        <v>360</v>
      </c>
      <c r="D52" s="4" t="s">
        <v>152</v>
      </c>
      <c r="E52" s="4" t="s">
        <v>343</v>
      </c>
      <c r="F52" s="9">
        <v>0.0014819444444444444</v>
      </c>
      <c r="G52" s="4"/>
      <c r="H52" s="4"/>
    </row>
    <row r="53" spans="1:8" ht="15">
      <c r="A53" s="1"/>
      <c r="B53" s="4">
        <v>12</v>
      </c>
      <c r="C53" s="4">
        <v>5</v>
      </c>
      <c r="D53" s="4" t="s">
        <v>156</v>
      </c>
      <c r="E53" s="4" t="s">
        <v>337</v>
      </c>
      <c r="F53" s="9">
        <v>0.0015599537037037038</v>
      </c>
      <c r="G53" s="4"/>
      <c r="H53" s="4"/>
    </row>
    <row r="54" spans="1:8" ht="15">
      <c r="A54" s="1"/>
      <c r="B54" s="4"/>
      <c r="C54" s="4"/>
      <c r="D54" s="4"/>
      <c r="E54" s="4"/>
      <c r="F54" s="4"/>
      <c r="G54" s="4"/>
      <c r="H54" s="4"/>
    </row>
    <row r="55" spans="1:8" ht="15">
      <c r="A55" s="1" t="s">
        <v>496</v>
      </c>
      <c r="B55" s="4"/>
      <c r="C55" s="4"/>
      <c r="D55" s="4"/>
      <c r="E55" s="4"/>
      <c r="F55" s="4"/>
      <c r="G55" s="4"/>
      <c r="H55" s="4"/>
    </row>
    <row r="56" spans="1:8" ht="15">
      <c r="A56" s="1" t="s">
        <v>83</v>
      </c>
      <c r="B56" s="4"/>
      <c r="C56" s="4"/>
      <c r="D56" s="4"/>
      <c r="E56" s="4"/>
      <c r="F56" s="4"/>
      <c r="G56" s="4"/>
      <c r="H56" s="4"/>
    </row>
    <row r="57" spans="1:8" ht="15">
      <c r="A57" s="1"/>
      <c r="B57" s="4">
        <v>1</v>
      </c>
      <c r="C57" s="4">
        <v>270</v>
      </c>
      <c r="D57" s="4" t="s">
        <v>171</v>
      </c>
      <c r="E57" s="4" t="s">
        <v>338</v>
      </c>
      <c r="F57" s="9">
        <v>0.0013062500000000001</v>
      </c>
      <c r="G57" s="4"/>
      <c r="H57" s="4"/>
    </row>
    <row r="58" spans="1:8" ht="15">
      <c r="A58" s="1"/>
      <c r="B58" s="4">
        <v>2</v>
      </c>
      <c r="C58" s="4">
        <v>286</v>
      </c>
      <c r="D58" s="4" t="s">
        <v>166</v>
      </c>
      <c r="E58" s="4" t="s">
        <v>338</v>
      </c>
      <c r="F58" s="9">
        <v>0.0013067129629629629</v>
      </c>
      <c r="G58" s="4"/>
      <c r="H58" s="4"/>
    </row>
    <row r="59" spans="1:8" ht="15">
      <c r="A59" s="1"/>
      <c r="B59" s="4">
        <v>3</v>
      </c>
      <c r="C59" s="4">
        <v>10</v>
      </c>
      <c r="D59" s="4" t="s">
        <v>167</v>
      </c>
      <c r="E59" s="4" t="s">
        <v>337</v>
      </c>
      <c r="F59" s="9">
        <v>0.0013296296296296296</v>
      </c>
      <c r="G59" s="4"/>
      <c r="H59" s="4"/>
    </row>
    <row r="60" spans="1:8" ht="15">
      <c r="A60" s="1"/>
      <c r="B60" s="4">
        <v>4</v>
      </c>
      <c r="C60" s="4">
        <v>268</v>
      </c>
      <c r="D60" s="4" t="s">
        <v>168</v>
      </c>
      <c r="E60" s="4" t="s">
        <v>339</v>
      </c>
      <c r="F60" s="9">
        <v>0.001335648148148148</v>
      </c>
      <c r="G60" s="4"/>
      <c r="H60" s="4"/>
    </row>
    <row r="61" spans="1:8" ht="15">
      <c r="A61" s="1"/>
      <c r="B61" s="4">
        <v>5</v>
      </c>
      <c r="C61" s="4">
        <v>392</v>
      </c>
      <c r="D61" s="4" t="s">
        <v>165</v>
      </c>
      <c r="E61" s="4" t="s">
        <v>338</v>
      </c>
      <c r="F61" s="9">
        <v>0.001355902777777778</v>
      </c>
      <c r="G61" s="4"/>
      <c r="H61" s="4"/>
    </row>
    <row r="62" spans="1:8" ht="15">
      <c r="A62" s="1"/>
      <c r="B62" s="4">
        <v>6</v>
      </c>
      <c r="C62" s="4">
        <v>354</v>
      </c>
      <c r="D62" s="4" t="s">
        <v>174</v>
      </c>
      <c r="E62" s="4" t="s">
        <v>341</v>
      </c>
      <c r="F62" s="9">
        <v>0.0013861111111111112</v>
      </c>
      <c r="G62" s="4"/>
      <c r="H62" s="4"/>
    </row>
    <row r="63" spans="1:8" ht="15">
      <c r="A63" s="1"/>
      <c r="B63" s="4">
        <v>7</v>
      </c>
      <c r="C63" s="4">
        <v>6</v>
      </c>
      <c r="D63" s="4" t="s">
        <v>169</v>
      </c>
      <c r="E63" s="4" t="s">
        <v>337</v>
      </c>
      <c r="F63" s="9">
        <v>0.0013918981481481482</v>
      </c>
      <c r="G63" s="4"/>
      <c r="H63" s="4"/>
    </row>
    <row r="64" spans="1:8" ht="15">
      <c r="A64" s="1"/>
      <c r="B64" s="4">
        <v>8</v>
      </c>
      <c r="C64" s="4">
        <v>356</v>
      </c>
      <c r="D64" s="4" t="s">
        <v>172</v>
      </c>
      <c r="E64" s="4" t="s">
        <v>345</v>
      </c>
      <c r="F64" s="9">
        <v>0.0014339120370370371</v>
      </c>
      <c r="G64" s="4"/>
      <c r="H64" s="4"/>
    </row>
    <row r="65" spans="1:8" ht="15">
      <c r="A65" s="1"/>
      <c r="B65" s="4">
        <v>9</v>
      </c>
      <c r="C65" s="4">
        <v>329</v>
      </c>
      <c r="D65" s="4" t="s">
        <v>176</v>
      </c>
      <c r="E65" s="4" t="s">
        <v>338</v>
      </c>
      <c r="F65" s="9">
        <v>0.001449305555555556</v>
      </c>
      <c r="G65" s="4"/>
      <c r="H65" s="4"/>
    </row>
    <row r="66" spans="1:8" ht="15">
      <c r="A66" s="1"/>
      <c r="B66" s="4">
        <v>10</v>
      </c>
      <c r="C66" s="4">
        <v>382</v>
      </c>
      <c r="D66" s="4" t="s">
        <v>173</v>
      </c>
      <c r="E66" s="4" t="s">
        <v>338</v>
      </c>
      <c r="F66" s="9">
        <v>0.0014598379629629631</v>
      </c>
      <c r="G66" s="4"/>
      <c r="H66" s="4"/>
    </row>
    <row r="67" spans="1:8" ht="15">
      <c r="A67" s="1"/>
      <c r="B67" s="4">
        <v>11</v>
      </c>
      <c r="C67" s="4">
        <v>378</v>
      </c>
      <c r="D67" s="4" t="s">
        <v>175</v>
      </c>
      <c r="E67" s="4" t="s">
        <v>337</v>
      </c>
      <c r="F67" s="9">
        <v>0.0014628472222222222</v>
      </c>
      <c r="G67" s="4"/>
      <c r="H67" s="4"/>
    </row>
    <row r="69" ht="15">
      <c r="A69" t="s">
        <v>551</v>
      </c>
    </row>
    <row r="70" spans="2:6" ht="15">
      <c r="B70" s="4">
        <v>1</v>
      </c>
      <c r="C70" s="4">
        <v>392</v>
      </c>
      <c r="D70" s="4" t="s">
        <v>165</v>
      </c>
      <c r="E70" s="4" t="s">
        <v>338</v>
      </c>
      <c r="F70" s="39">
        <v>5.05</v>
      </c>
    </row>
    <row r="71" spans="2:8" ht="15">
      <c r="B71" s="4">
        <v>2</v>
      </c>
      <c r="C71" s="4">
        <v>258</v>
      </c>
      <c r="D71" s="4" t="s">
        <v>158</v>
      </c>
      <c r="E71" s="4" t="s">
        <v>338</v>
      </c>
      <c r="F71" s="39">
        <v>4.47</v>
      </c>
      <c r="H71" t="s">
        <v>369</v>
      </c>
    </row>
    <row r="72" spans="2:6" ht="15">
      <c r="B72" s="4">
        <v>3</v>
      </c>
      <c r="C72" s="4">
        <v>275</v>
      </c>
      <c r="D72" s="4" t="s">
        <v>159</v>
      </c>
      <c r="E72" s="4" t="s">
        <v>337</v>
      </c>
      <c r="F72" s="39">
        <v>4.42</v>
      </c>
    </row>
    <row r="73" spans="2:6" ht="15">
      <c r="B73" s="4">
        <v>4</v>
      </c>
      <c r="C73" s="4">
        <v>270</v>
      </c>
      <c r="D73" s="4" t="s">
        <v>171</v>
      </c>
      <c r="E73" s="4" t="s">
        <v>338</v>
      </c>
      <c r="F73" s="39">
        <v>4.12</v>
      </c>
    </row>
    <row r="74" spans="2:6" ht="15">
      <c r="B74" s="4">
        <v>5</v>
      </c>
      <c r="C74" s="4">
        <v>356</v>
      </c>
      <c r="D74" s="4" t="s">
        <v>172</v>
      </c>
      <c r="E74" s="4" t="s">
        <v>345</v>
      </c>
      <c r="F74" s="39">
        <v>4.09</v>
      </c>
    </row>
    <row r="75" spans="2:6" ht="15">
      <c r="B75" s="4">
        <v>6</v>
      </c>
      <c r="C75" s="4">
        <v>360</v>
      </c>
      <c r="D75" s="4" t="s">
        <v>152</v>
      </c>
      <c r="E75" s="4" t="s">
        <v>343</v>
      </c>
      <c r="F75" s="39">
        <v>3.96</v>
      </c>
    </row>
    <row r="76" spans="2:6" ht="15">
      <c r="B76" s="4">
        <v>7</v>
      </c>
      <c r="C76" s="4">
        <v>292</v>
      </c>
      <c r="D76" s="4" t="s">
        <v>162</v>
      </c>
      <c r="E76" s="4" t="s">
        <v>337</v>
      </c>
      <c r="F76" s="39">
        <v>3.82</v>
      </c>
    </row>
    <row r="77" spans="2:6" ht="15">
      <c r="B77" s="4">
        <v>8</v>
      </c>
      <c r="C77" s="4">
        <v>268</v>
      </c>
      <c r="D77" s="4" t="s">
        <v>168</v>
      </c>
      <c r="E77" s="4" t="s">
        <v>339</v>
      </c>
      <c r="F77" s="39">
        <v>3.8</v>
      </c>
    </row>
    <row r="78" spans="2:6" ht="15">
      <c r="B78" s="4">
        <v>9</v>
      </c>
      <c r="C78" s="4">
        <v>336</v>
      </c>
      <c r="D78" s="4" t="s">
        <v>151</v>
      </c>
      <c r="E78" s="4" t="s">
        <v>338</v>
      </c>
      <c r="F78" s="39">
        <v>3.79</v>
      </c>
    </row>
    <row r="79" spans="2:6" ht="15">
      <c r="B79" s="4">
        <v>10</v>
      </c>
      <c r="C79" s="4">
        <v>212</v>
      </c>
      <c r="D79" s="4" t="s">
        <v>153</v>
      </c>
      <c r="E79" s="4" t="s">
        <v>337</v>
      </c>
      <c r="F79" s="39">
        <v>3.69</v>
      </c>
    </row>
    <row r="80" spans="2:6" ht="15">
      <c r="B80" s="4">
        <v>11</v>
      </c>
      <c r="C80" s="4">
        <v>6</v>
      </c>
      <c r="D80" s="4" t="s">
        <v>169</v>
      </c>
      <c r="E80" s="4" t="s">
        <v>337</v>
      </c>
      <c r="F80" s="39">
        <v>3.66</v>
      </c>
    </row>
    <row r="81" spans="2:6" ht="15">
      <c r="B81" s="4">
        <v>12</v>
      </c>
      <c r="C81" s="4">
        <v>10</v>
      </c>
      <c r="D81" s="4" t="s">
        <v>167</v>
      </c>
      <c r="E81" s="4" t="s">
        <v>337</v>
      </c>
      <c r="F81" s="39">
        <v>3.64</v>
      </c>
    </row>
    <row r="82" spans="2:6" ht="15">
      <c r="B82" s="4">
        <v>13</v>
      </c>
      <c r="C82" s="4">
        <v>324</v>
      </c>
      <c r="D82" s="4" t="s">
        <v>154</v>
      </c>
      <c r="E82" s="4" t="s">
        <v>337</v>
      </c>
      <c r="F82" s="39">
        <v>3.58</v>
      </c>
    </row>
    <row r="83" spans="2:6" ht="15">
      <c r="B83" s="4">
        <v>14</v>
      </c>
      <c r="C83" s="4">
        <v>354</v>
      </c>
      <c r="D83" s="4" t="s">
        <v>174</v>
      </c>
      <c r="E83" s="4" t="s">
        <v>341</v>
      </c>
      <c r="F83" s="39">
        <v>3.49</v>
      </c>
    </row>
    <row r="84" spans="2:6" ht="15">
      <c r="B84" s="4">
        <v>15</v>
      </c>
      <c r="C84" s="4">
        <v>175</v>
      </c>
      <c r="D84" s="4" t="s">
        <v>161</v>
      </c>
      <c r="E84" s="4" t="s">
        <v>340</v>
      </c>
      <c r="F84" s="39">
        <v>3.48</v>
      </c>
    </row>
    <row r="85" spans="2:6" ht="15">
      <c r="B85" s="4">
        <v>16</v>
      </c>
      <c r="C85" s="4">
        <v>286</v>
      </c>
      <c r="D85" s="4" t="s">
        <v>166</v>
      </c>
      <c r="E85" s="4" t="s">
        <v>338</v>
      </c>
      <c r="F85" s="39">
        <v>3.4</v>
      </c>
    </row>
    <row r="86" spans="2:6" ht="15">
      <c r="B86" s="4">
        <v>17</v>
      </c>
      <c r="C86" s="4">
        <v>382</v>
      </c>
      <c r="D86" s="4" t="s">
        <v>173</v>
      </c>
      <c r="E86" s="4" t="s">
        <v>338</v>
      </c>
      <c r="F86" s="39">
        <v>3.39</v>
      </c>
    </row>
    <row r="87" spans="2:6" ht="15">
      <c r="B87" s="4">
        <v>18</v>
      </c>
      <c r="C87" s="4">
        <v>368</v>
      </c>
      <c r="D87" s="4" t="s">
        <v>163</v>
      </c>
      <c r="E87" s="4" t="s">
        <v>343</v>
      </c>
      <c r="F87" s="39">
        <v>3.34</v>
      </c>
    </row>
    <row r="88" spans="2:6" ht="15">
      <c r="B88" s="4">
        <v>19</v>
      </c>
      <c r="C88" s="4">
        <v>325</v>
      </c>
      <c r="D88" s="4" t="s">
        <v>160</v>
      </c>
      <c r="E88" s="4" t="s">
        <v>338</v>
      </c>
      <c r="F88" s="39">
        <v>3.29</v>
      </c>
    </row>
    <row r="89" spans="2:6" ht="15">
      <c r="B89" s="4">
        <v>20</v>
      </c>
      <c r="C89" s="4">
        <v>5</v>
      </c>
      <c r="D89" s="4" t="s">
        <v>156</v>
      </c>
      <c r="E89" s="4" t="s">
        <v>337</v>
      </c>
      <c r="F89" s="39">
        <v>3.25</v>
      </c>
    </row>
    <row r="90" spans="2:6" ht="15">
      <c r="B90" s="4">
        <v>21</v>
      </c>
      <c r="C90" s="4">
        <v>329</v>
      </c>
      <c r="D90" s="4" t="s">
        <v>176</v>
      </c>
      <c r="E90" s="4" t="s">
        <v>338</v>
      </c>
      <c r="F90" s="39">
        <v>2.95</v>
      </c>
    </row>
    <row r="91" spans="2:6" ht="15">
      <c r="B91" s="4">
        <v>22</v>
      </c>
      <c r="C91" s="4">
        <v>378</v>
      </c>
      <c r="D91" s="4" t="s">
        <v>175</v>
      </c>
      <c r="E91" s="4" t="s">
        <v>337</v>
      </c>
      <c r="F91" s="39">
        <v>2.84</v>
      </c>
    </row>
    <row r="92" spans="2:6" ht="15">
      <c r="B92" s="4">
        <v>23</v>
      </c>
      <c r="C92" s="4">
        <v>165</v>
      </c>
      <c r="D92" s="4" t="s">
        <v>155</v>
      </c>
      <c r="E92" s="4" t="s">
        <v>338</v>
      </c>
      <c r="F92" s="40" t="s">
        <v>548</v>
      </c>
    </row>
    <row r="94" ht="15">
      <c r="A94" t="s">
        <v>552</v>
      </c>
    </row>
    <row r="95" spans="2:6" ht="15">
      <c r="B95" s="4">
        <v>1</v>
      </c>
      <c r="C95" s="4">
        <v>392</v>
      </c>
      <c r="D95" s="4" t="s">
        <v>165</v>
      </c>
      <c r="E95" s="4" t="s">
        <v>338</v>
      </c>
      <c r="F95" s="39">
        <v>7.39</v>
      </c>
    </row>
    <row r="96" spans="2:6" ht="15">
      <c r="B96" s="4">
        <v>2</v>
      </c>
      <c r="C96" s="4">
        <v>275</v>
      </c>
      <c r="D96" s="4" t="s">
        <v>159</v>
      </c>
      <c r="E96" s="4" t="s">
        <v>337</v>
      </c>
      <c r="F96" s="39">
        <v>6.43</v>
      </c>
    </row>
    <row r="97" spans="2:6" ht="15">
      <c r="B97" s="4">
        <v>3</v>
      </c>
      <c r="C97" s="4">
        <v>268</v>
      </c>
      <c r="D97" s="4" t="s">
        <v>168</v>
      </c>
      <c r="E97" s="4" t="s">
        <v>339</v>
      </c>
      <c r="F97" s="39">
        <v>6.34</v>
      </c>
    </row>
    <row r="98" spans="2:6" ht="15">
      <c r="B98" s="4">
        <v>4</v>
      </c>
      <c r="C98" s="4">
        <v>354</v>
      </c>
      <c r="D98" s="4" t="s">
        <v>174</v>
      </c>
      <c r="E98" s="4" t="s">
        <v>341</v>
      </c>
      <c r="F98" s="39">
        <v>6.07</v>
      </c>
    </row>
    <row r="99" spans="2:6" ht="15">
      <c r="B99" s="4">
        <v>5</v>
      </c>
      <c r="C99" s="4">
        <v>360</v>
      </c>
      <c r="D99" s="4" t="s">
        <v>152</v>
      </c>
      <c r="E99" s="4" t="s">
        <v>343</v>
      </c>
      <c r="F99" s="39">
        <v>5.8</v>
      </c>
    </row>
    <row r="100" spans="2:6" ht="15">
      <c r="B100" s="4">
        <v>6</v>
      </c>
      <c r="C100" s="4">
        <v>270</v>
      </c>
      <c r="D100" s="4" t="s">
        <v>171</v>
      </c>
      <c r="E100" s="4" t="s">
        <v>338</v>
      </c>
      <c r="F100" s="39">
        <v>5.65</v>
      </c>
    </row>
    <row r="101" spans="2:6" ht="15">
      <c r="B101" s="4">
        <v>7</v>
      </c>
      <c r="C101" s="4">
        <v>356</v>
      </c>
      <c r="D101" s="4" t="s">
        <v>172</v>
      </c>
      <c r="E101" s="4" t="s">
        <v>345</v>
      </c>
      <c r="F101" s="39">
        <v>5.54</v>
      </c>
    </row>
    <row r="102" spans="2:6" ht="15">
      <c r="B102" s="4">
        <v>8</v>
      </c>
      <c r="C102" s="4">
        <v>10</v>
      </c>
      <c r="D102" s="4" t="s">
        <v>167</v>
      </c>
      <c r="E102" s="4" t="s">
        <v>337</v>
      </c>
      <c r="F102" s="39">
        <v>5.44</v>
      </c>
    </row>
    <row r="103" spans="2:6" ht="15">
      <c r="B103" s="4">
        <v>9</v>
      </c>
      <c r="C103" s="4">
        <v>165</v>
      </c>
      <c r="D103" s="4" t="s">
        <v>155</v>
      </c>
      <c r="E103" s="4" t="s">
        <v>338</v>
      </c>
      <c r="F103" s="39">
        <v>5.18</v>
      </c>
    </row>
    <row r="104" spans="2:6" ht="15">
      <c r="B104" s="4">
        <v>10</v>
      </c>
      <c r="C104" s="4">
        <v>324</v>
      </c>
      <c r="D104" s="4" t="s">
        <v>154</v>
      </c>
      <c r="E104" s="4" t="s">
        <v>337</v>
      </c>
      <c r="F104" s="39">
        <v>5.14</v>
      </c>
    </row>
    <row r="105" spans="2:6" ht="15">
      <c r="B105" s="4">
        <v>11</v>
      </c>
      <c r="C105" s="4">
        <v>175</v>
      </c>
      <c r="D105" s="4" t="s">
        <v>161</v>
      </c>
      <c r="E105" s="4" t="s">
        <v>340</v>
      </c>
      <c r="F105" s="39">
        <v>4.97</v>
      </c>
    </row>
    <row r="106" spans="2:6" ht="15">
      <c r="B106" s="4">
        <v>12</v>
      </c>
      <c r="C106" s="4">
        <v>6</v>
      </c>
      <c r="D106" s="4" t="s">
        <v>169</v>
      </c>
      <c r="E106" s="4" t="s">
        <v>337</v>
      </c>
      <c r="F106" s="39">
        <v>4.78</v>
      </c>
    </row>
    <row r="107" spans="2:6" ht="15">
      <c r="B107" s="4">
        <v>13</v>
      </c>
      <c r="C107" s="4">
        <v>292</v>
      </c>
      <c r="D107" s="4" t="s">
        <v>162</v>
      </c>
      <c r="E107" s="4" t="s">
        <v>337</v>
      </c>
      <c r="F107" s="39">
        <v>4.77</v>
      </c>
    </row>
    <row r="108" spans="2:6" ht="15">
      <c r="B108" s="4">
        <v>14</v>
      </c>
      <c r="C108" s="4">
        <v>258</v>
      </c>
      <c r="D108" s="4" t="s">
        <v>158</v>
      </c>
      <c r="E108" s="4" t="s">
        <v>338</v>
      </c>
      <c r="F108" s="39">
        <v>4.76</v>
      </c>
    </row>
    <row r="109" spans="2:6" ht="15">
      <c r="B109" s="4">
        <v>15</v>
      </c>
      <c r="C109" s="4">
        <v>212</v>
      </c>
      <c r="D109" s="4" t="s">
        <v>153</v>
      </c>
      <c r="E109" s="4" t="s">
        <v>337</v>
      </c>
      <c r="F109" s="39">
        <v>4.67</v>
      </c>
    </row>
    <row r="110" spans="2:6" ht="15">
      <c r="B110" s="4">
        <v>16</v>
      </c>
      <c r="C110" s="4">
        <v>5</v>
      </c>
      <c r="D110" s="4" t="s">
        <v>156</v>
      </c>
      <c r="E110" s="4" t="s">
        <v>337</v>
      </c>
      <c r="F110" s="39">
        <v>4.56</v>
      </c>
    </row>
    <row r="111" spans="2:6" ht="15">
      <c r="B111" s="4">
        <v>17</v>
      </c>
      <c r="C111" s="4">
        <v>336</v>
      </c>
      <c r="D111" s="4" t="s">
        <v>151</v>
      </c>
      <c r="E111" s="4" t="s">
        <v>338</v>
      </c>
      <c r="F111" s="39">
        <v>4.54</v>
      </c>
    </row>
    <row r="112" spans="2:6" ht="15">
      <c r="B112" s="4">
        <v>18</v>
      </c>
      <c r="C112" s="4">
        <v>378</v>
      </c>
      <c r="D112" s="4" t="s">
        <v>175</v>
      </c>
      <c r="E112" s="4" t="s">
        <v>337</v>
      </c>
      <c r="F112" s="39">
        <v>4.44</v>
      </c>
    </row>
    <row r="113" spans="2:6" ht="15">
      <c r="B113" s="4">
        <v>19</v>
      </c>
      <c r="C113" s="4">
        <v>286</v>
      </c>
      <c r="D113" s="4" t="s">
        <v>166</v>
      </c>
      <c r="E113" s="4" t="s">
        <v>338</v>
      </c>
      <c r="F113" s="39">
        <v>4.35</v>
      </c>
    </row>
    <row r="114" spans="2:6" ht="15">
      <c r="B114" s="4">
        <v>20</v>
      </c>
      <c r="C114" s="4">
        <v>329</v>
      </c>
      <c r="D114" s="4" t="s">
        <v>176</v>
      </c>
      <c r="E114" s="4" t="s">
        <v>338</v>
      </c>
      <c r="F114" s="39">
        <v>4.33</v>
      </c>
    </row>
    <row r="115" spans="2:6" ht="15">
      <c r="B115" s="4">
        <v>21</v>
      </c>
      <c r="C115" s="4">
        <v>368</v>
      </c>
      <c r="D115" s="4" t="s">
        <v>163</v>
      </c>
      <c r="E115" s="4" t="s">
        <v>343</v>
      </c>
      <c r="F115" s="39">
        <v>4.3</v>
      </c>
    </row>
    <row r="116" spans="2:6" ht="15">
      <c r="B116" s="4">
        <v>22</v>
      </c>
      <c r="C116" s="4">
        <v>382</v>
      </c>
      <c r="D116" s="4" t="s">
        <v>173</v>
      </c>
      <c r="E116" s="4" t="s">
        <v>338</v>
      </c>
      <c r="F116" s="39">
        <v>4.06</v>
      </c>
    </row>
    <row r="117" spans="2:6" ht="15">
      <c r="B117" s="4">
        <v>23</v>
      </c>
      <c r="C117" s="4">
        <v>325</v>
      </c>
      <c r="D117" s="4" t="s">
        <v>160</v>
      </c>
      <c r="E117" s="4" t="s">
        <v>338</v>
      </c>
      <c r="F117" s="39">
        <v>3.8</v>
      </c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8"/>
  <sheetViews>
    <sheetView zoomScalePageLayoutView="0" workbookViewId="0" topLeftCell="A194">
      <selection activeCell="A214" sqref="A214:K218"/>
    </sheetView>
  </sheetViews>
  <sheetFormatPr defaultColWidth="8.8515625" defaultRowHeight="15"/>
  <cols>
    <col min="1" max="3" width="8.8515625" style="0" customWidth="1"/>
    <col min="4" max="4" width="22.7109375" style="0" bestFit="1" customWidth="1"/>
    <col min="5" max="5" width="28.00390625" style="0" bestFit="1" customWidth="1"/>
    <col min="6" max="6" width="8.140625" style="0" bestFit="1" customWidth="1"/>
    <col min="7" max="7" width="8.8515625" style="0" customWidth="1"/>
    <col min="8" max="8" width="9.7109375" style="0" customWidth="1"/>
  </cols>
  <sheetData>
    <row r="1" ht="15">
      <c r="A1" s="2" t="s">
        <v>379</v>
      </c>
    </row>
    <row r="4" spans="1:8" ht="15">
      <c r="A4" s="1" t="s">
        <v>444</v>
      </c>
      <c r="B4" s="4"/>
      <c r="C4" s="4"/>
      <c r="D4" s="4"/>
      <c r="E4" s="4"/>
      <c r="F4" s="4"/>
      <c r="G4" s="4"/>
      <c r="H4" s="3"/>
    </row>
    <row r="5" spans="1:8" ht="15">
      <c r="A5" s="1" t="s">
        <v>9</v>
      </c>
      <c r="B5" s="4"/>
      <c r="C5" s="4"/>
      <c r="D5" s="4"/>
      <c r="E5" s="4"/>
      <c r="F5" s="4"/>
      <c r="G5" s="4"/>
      <c r="H5" s="3"/>
    </row>
    <row r="6" spans="1:8" ht="15">
      <c r="A6" s="1"/>
      <c r="B6" s="4">
        <v>1</v>
      </c>
      <c r="C6" s="4">
        <v>147</v>
      </c>
      <c r="D6" s="4" t="s">
        <v>10</v>
      </c>
      <c r="E6" s="4" t="s">
        <v>340</v>
      </c>
      <c r="F6" s="5">
        <v>13.24</v>
      </c>
      <c r="G6" s="4"/>
      <c r="H6" s="3" t="s">
        <v>11</v>
      </c>
    </row>
    <row r="7" spans="1:8" ht="15">
      <c r="A7" s="1"/>
      <c r="B7" s="4">
        <v>2</v>
      </c>
      <c r="C7" s="4">
        <v>283</v>
      </c>
      <c r="D7" s="4" t="s">
        <v>12</v>
      </c>
      <c r="E7" s="4" t="s">
        <v>338</v>
      </c>
      <c r="F7" s="5">
        <v>13.37</v>
      </c>
      <c r="G7" s="4"/>
      <c r="H7" s="3" t="s">
        <v>11</v>
      </c>
    </row>
    <row r="8" spans="1:8" ht="15">
      <c r="A8" s="1"/>
      <c r="B8" s="4">
        <v>3</v>
      </c>
      <c r="C8" s="4">
        <v>261</v>
      </c>
      <c r="D8" s="4" t="s">
        <v>13</v>
      </c>
      <c r="E8" s="4" t="s">
        <v>337</v>
      </c>
      <c r="F8" s="5">
        <v>13.6</v>
      </c>
      <c r="G8" s="4"/>
      <c r="H8" s="3" t="s">
        <v>14</v>
      </c>
    </row>
    <row r="9" spans="1:8" ht="15">
      <c r="A9" s="1"/>
      <c r="B9" s="4">
        <v>4</v>
      </c>
      <c r="C9" s="4">
        <v>346</v>
      </c>
      <c r="D9" s="4" t="s">
        <v>15</v>
      </c>
      <c r="E9" s="4" t="s">
        <v>338</v>
      </c>
      <c r="F9" s="5">
        <v>13.78</v>
      </c>
      <c r="G9" s="4"/>
      <c r="H9" s="3" t="s">
        <v>14</v>
      </c>
    </row>
    <row r="10" spans="1:8" ht="15">
      <c r="A10" s="1"/>
      <c r="B10" s="4">
        <v>5</v>
      </c>
      <c r="C10" s="4">
        <v>390</v>
      </c>
      <c r="D10" s="4" t="s">
        <v>16</v>
      </c>
      <c r="E10" s="4" t="s">
        <v>338</v>
      </c>
      <c r="F10" s="5">
        <v>14.43</v>
      </c>
      <c r="G10" s="4"/>
      <c r="H10" s="3"/>
    </row>
    <row r="11" spans="1:8" ht="15">
      <c r="A11" s="1"/>
      <c r="B11" s="4">
        <v>6</v>
      </c>
      <c r="C11" s="4">
        <v>217</v>
      </c>
      <c r="D11" s="4" t="s">
        <v>17</v>
      </c>
      <c r="E11" s="4" t="s">
        <v>337</v>
      </c>
      <c r="F11" s="5">
        <v>14.57</v>
      </c>
      <c r="G11" s="4"/>
      <c r="H11" s="3"/>
    </row>
    <row r="12" spans="1:8" ht="15">
      <c r="A12" s="1"/>
      <c r="B12" s="4"/>
      <c r="C12" s="4"/>
      <c r="D12" s="4"/>
      <c r="E12" s="4"/>
      <c r="F12" s="4"/>
      <c r="G12" s="4"/>
      <c r="H12" s="3"/>
    </row>
    <row r="13" spans="1:8" ht="15">
      <c r="A13" s="1" t="s">
        <v>444</v>
      </c>
      <c r="B13" s="4"/>
      <c r="C13" s="4"/>
      <c r="D13" s="4"/>
      <c r="E13" s="4"/>
      <c r="F13" s="4"/>
      <c r="G13" s="4"/>
      <c r="H13" s="3"/>
    </row>
    <row r="14" spans="1:8" ht="15">
      <c r="A14" s="1" t="s">
        <v>18</v>
      </c>
      <c r="B14" s="4"/>
      <c r="C14" s="4"/>
      <c r="D14" s="4"/>
      <c r="E14" s="4"/>
      <c r="F14" s="4"/>
      <c r="G14" s="4"/>
      <c r="H14" s="3"/>
    </row>
    <row r="15" spans="1:8" ht="15">
      <c r="A15" s="1"/>
      <c r="B15" s="4">
        <v>1</v>
      </c>
      <c r="C15" s="4">
        <v>195</v>
      </c>
      <c r="D15" s="4" t="s">
        <v>19</v>
      </c>
      <c r="E15" s="4" t="s">
        <v>343</v>
      </c>
      <c r="F15" s="5">
        <v>13.19</v>
      </c>
      <c r="G15" s="4"/>
      <c r="H15" s="3" t="s">
        <v>11</v>
      </c>
    </row>
    <row r="16" spans="1:8" ht="15">
      <c r="A16" s="1"/>
      <c r="B16" s="4">
        <v>2</v>
      </c>
      <c r="C16" s="4">
        <v>349</v>
      </c>
      <c r="D16" s="4" t="s">
        <v>20</v>
      </c>
      <c r="E16" s="4" t="s">
        <v>337</v>
      </c>
      <c r="F16" s="5">
        <v>13.54</v>
      </c>
      <c r="G16" s="4"/>
      <c r="H16" s="3" t="s">
        <v>11</v>
      </c>
    </row>
    <row r="17" spans="1:8" ht="15">
      <c r="A17" s="1"/>
      <c r="B17" s="4">
        <v>3</v>
      </c>
      <c r="C17" s="4">
        <v>134</v>
      </c>
      <c r="D17" s="4" t="s">
        <v>21</v>
      </c>
      <c r="E17" s="4" t="s">
        <v>342</v>
      </c>
      <c r="F17" s="5">
        <v>13.9</v>
      </c>
      <c r="G17" s="4"/>
      <c r="H17" s="3"/>
    </row>
    <row r="18" spans="1:8" ht="15">
      <c r="A18" s="1"/>
      <c r="B18" s="4">
        <v>4</v>
      </c>
      <c r="C18" s="4">
        <v>372</v>
      </c>
      <c r="D18" s="4" t="s">
        <v>22</v>
      </c>
      <c r="E18" s="4" t="s">
        <v>338</v>
      </c>
      <c r="F18" s="5">
        <v>14.05</v>
      </c>
      <c r="G18" s="4"/>
      <c r="H18" s="3"/>
    </row>
    <row r="19" spans="1:8" ht="15">
      <c r="A19" s="1"/>
      <c r="B19" s="4">
        <v>5</v>
      </c>
      <c r="C19" s="4">
        <v>262</v>
      </c>
      <c r="D19" s="4" t="s">
        <v>23</v>
      </c>
      <c r="E19" s="4" t="s">
        <v>337</v>
      </c>
      <c r="F19" s="5">
        <v>14.07</v>
      </c>
      <c r="G19" s="4"/>
      <c r="H19" s="3"/>
    </row>
    <row r="20" spans="1:8" ht="15">
      <c r="A20" s="1"/>
      <c r="B20" s="4">
        <v>6</v>
      </c>
      <c r="C20" s="4">
        <v>337</v>
      </c>
      <c r="D20" s="4" t="s">
        <v>24</v>
      </c>
      <c r="E20" s="4" t="s">
        <v>344</v>
      </c>
      <c r="F20" s="5">
        <v>15.08</v>
      </c>
      <c r="G20" s="4"/>
      <c r="H20" s="3"/>
    </row>
    <row r="21" spans="1:8" ht="15">
      <c r="A21" s="1"/>
      <c r="B21" s="4">
        <v>7</v>
      </c>
      <c r="C21" s="4">
        <v>342</v>
      </c>
      <c r="D21" s="4" t="s">
        <v>25</v>
      </c>
      <c r="E21" s="4" t="s">
        <v>337</v>
      </c>
      <c r="F21" s="5">
        <v>15.49</v>
      </c>
      <c r="G21" s="4"/>
      <c r="H21" s="3"/>
    </row>
    <row r="22" spans="1:8" ht="15">
      <c r="A22" s="1"/>
      <c r="B22" s="4"/>
      <c r="C22" s="4"/>
      <c r="D22" s="4"/>
      <c r="E22" s="4"/>
      <c r="F22" s="4"/>
      <c r="G22" s="4"/>
      <c r="H22" s="3"/>
    </row>
    <row r="23" spans="1:8" ht="15">
      <c r="A23" s="1" t="s">
        <v>444</v>
      </c>
      <c r="B23" s="4"/>
      <c r="C23" s="4"/>
      <c r="D23" s="4"/>
      <c r="E23" s="4"/>
      <c r="F23" s="4"/>
      <c r="G23" s="4"/>
      <c r="H23" s="3"/>
    </row>
    <row r="24" spans="1:8" ht="15">
      <c r="A24" s="1" t="s">
        <v>26</v>
      </c>
      <c r="B24" s="4"/>
      <c r="C24" s="4"/>
      <c r="D24" s="4"/>
      <c r="E24" s="4"/>
      <c r="F24" s="4"/>
      <c r="G24" s="4"/>
      <c r="H24" s="3"/>
    </row>
    <row r="25" spans="1:8" ht="15">
      <c r="A25" s="1"/>
      <c r="B25" s="4">
        <v>1</v>
      </c>
      <c r="C25" s="4">
        <v>172</v>
      </c>
      <c r="D25" s="4" t="s">
        <v>27</v>
      </c>
      <c r="E25" s="4" t="s">
        <v>341</v>
      </c>
      <c r="F25" s="5">
        <v>13.42</v>
      </c>
      <c r="G25" s="4"/>
      <c r="H25" s="3" t="s">
        <v>11</v>
      </c>
    </row>
    <row r="26" spans="1:8" ht="15">
      <c r="A26" s="1"/>
      <c r="B26" s="4">
        <v>2</v>
      </c>
      <c r="C26" s="4">
        <v>276</v>
      </c>
      <c r="D26" s="4" t="s">
        <v>28</v>
      </c>
      <c r="E26" s="4" t="s">
        <v>338</v>
      </c>
      <c r="F26" s="5">
        <v>14.04</v>
      </c>
      <c r="G26" s="4"/>
      <c r="H26" s="3" t="s">
        <v>11</v>
      </c>
    </row>
    <row r="27" spans="1:8" ht="15">
      <c r="A27" s="1"/>
      <c r="B27" s="4">
        <v>3</v>
      </c>
      <c r="C27" s="4">
        <v>373</v>
      </c>
      <c r="D27" s="4" t="s">
        <v>29</v>
      </c>
      <c r="E27" s="4" t="s">
        <v>345</v>
      </c>
      <c r="F27" s="5">
        <v>14.1</v>
      </c>
      <c r="G27" s="4"/>
      <c r="H27" s="3"/>
    </row>
    <row r="28" spans="1:8" ht="15">
      <c r="A28" s="1"/>
      <c r="B28" s="4">
        <v>4</v>
      </c>
      <c r="C28" s="4">
        <v>170</v>
      </c>
      <c r="D28" s="4" t="s">
        <v>30</v>
      </c>
      <c r="E28" s="4" t="s">
        <v>341</v>
      </c>
      <c r="F28" s="5">
        <v>14.21</v>
      </c>
      <c r="G28" s="4"/>
      <c r="H28" s="3"/>
    </row>
    <row r="29" spans="1:8" ht="15">
      <c r="A29" s="1"/>
      <c r="B29" s="4">
        <v>5</v>
      </c>
      <c r="C29" s="4">
        <v>385</v>
      </c>
      <c r="D29" s="4" t="s">
        <v>31</v>
      </c>
      <c r="E29" s="4" t="s">
        <v>341</v>
      </c>
      <c r="F29" s="5">
        <v>14.6</v>
      </c>
      <c r="G29" s="4"/>
      <c r="H29" s="3"/>
    </row>
    <row r="30" spans="1:8" ht="15">
      <c r="A30" s="1"/>
      <c r="B30" s="4"/>
      <c r="C30" s="4"/>
      <c r="D30" s="4"/>
      <c r="E30" s="4"/>
      <c r="F30" s="5"/>
      <c r="G30" s="4"/>
      <c r="H30" s="3"/>
    </row>
    <row r="31" spans="1:8" ht="15">
      <c r="A31" s="1" t="s">
        <v>446</v>
      </c>
      <c r="B31" s="4"/>
      <c r="C31" s="4"/>
      <c r="D31" s="4"/>
      <c r="E31" s="4"/>
      <c r="F31" s="4"/>
      <c r="G31" s="4"/>
      <c r="H31" s="3"/>
    </row>
    <row r="32" spans="1:8" ht="15">
      <c r="A32" s="1" t="s">
        <v>361</v>
      </c>
      <c r="B32" s="4"/>
      <c r="C32" s="4"/>
      <c r="D32" s="4"/>
      <c r="E32" s="4"/>
      <c r="F32" s="4"/>
      <c r="G32" s="4"/>
      <c r="H32" s="3"/>
    </row>
    <row r="33" spans="1:8" ht="15">
      <c r="A33" s="1"/>
      <c r="B33" s="4">
        <v>1</v>
      </c>
      <c r="C33" s="4">
        <v>195</v>
      </c>
      <c r="D33" s="4" t="s">
        <v>19</v>
      </c>
      <c r="E33" s="4" t="s">
        <v>343</v>
      </c>
      <c r="F33" s="5">
        <v>13.07</v>
      </c>
      <c r="G33" s="4"/>
      <c r="H33" s="3"/>
    </row>
    <row r="34" spans="1:8" ht="15">
      <c r="A34" s="1"/>
      <c r="B34" s="4">
        <v>2</v>
      </c>
      <c r="C34" s="4">
        <v>172</v>
      </c>
      <c r="D34" s="4" t="s">
        <v>27</v>
      </c>
      <c r="E34" s="4" t="s">
        <v>341</v>
      </c>
      <c r="F34" s="5">
        <v>13.25</v>
      </c>
      <c r="G34" s="4"/>
      <c r="H34" s="3"/>
    </row>
    <row r="35" spans="1:8" ht="15">
      <c r="A35" s="1"/>
      <c r="B35" s="4">
        <v>3</v>
      </c>
      <c r="C35" s="4">
        <v>147</v>
      </c>
      <c r="D35" s="4" t="s">
        <v>10</v>
      </c>
      <c r="E35" s="4" t="s">
        <v>340</v>
      </c>
      <c r="F35" s="5">
        <v>13.29</v>
      </c>
      <c r="G35" s="4"/>
      <c r="H35" s="3"/>
    </row>
    <row r="36" spans="1:8" ht="15">
      <c r="A36" s="1"/>
      <c r="B36" s="4">
        <v>4</v>
      </c>
      <c r="C36" s="4">
        <v>283</v>
      </c>
      <c r="D36" s="4" t="s">
        <v>12</v>
      </c>
      <c r="E36" s="4" t="s">
        <v>338</v>
      </c>
      <c r="F36" s="5">
        <v>13.38</v>
      </c>
      <c r="G36" s="4"/>
      <c r="H36" s="3"/>
    </row>
    <row r="37" spans="1:8" ht="15">
      <c r="A37" s="1"/>
      <c r="B37" s="4">
        <v>5</v>
      </c>
      <c r="C37" s="4">
        <v>349</v>
      </c>
      <c r="D37" s="4" t="s">
        <v>20</v>
      </c>
      <c r="E37" s="4" t="s">
        <v>337</v>
      </c>
      <c r="F37" s="5">
        <v>13.61</v>
      </c>
      <c r="G37" s="4"/>
      <c r="H37" s="3"/>
    </row>
    <row r="38" spans="1:8" ht="15">
      <c r="A38" s="1"/>
      <c r="B38" s="4">
        <v>6</v>
      </c>
      <c r="C38" s="4">
        <v>261</v>
      </c>
      <c r="D38" s="4" t="s">
        <v>13</v>
      </c>
      <c r="E38" s="4" t="s">
        <v>337</v>
      </c>
      <c r="F38" s="5">
        <v>13.79</v>
      </c>
      <c r="G38" s="4"/>
      <c r="H38" s="3"/>
    </row>
    <row r="39" spans="1:8" ht="15">
      <c r="A39" s="1"/>
      <c r="B39" s="4">
        <v>7</v>
      </c>
      <c r="C39" s="4">
        <v>346</v>
      </c>
      <c r="D39" s="4" t="s">
        <v>15</v>
      </c>
      <c r="E39" s="4" t="s">
        <v>338</v>
      </c>
      <c r="F39" s="5">
        <v>13.85</v>
      </c>
      <c r="G39" s="4"/>
      <c r="H39" s="3"/>
    </row>
    <row r="40" spans="1:8" ht="15">
      <c r="A40" s="1"/>
      <c r="B40" s="4">
        <v>8</v>
      </c>
      <c r="C40" s="4">
        <v>276</v>
      </c>
      <c r="D40" s="4" t="s">
        <v>28</v>
      </c>
      <c r="E40" s="4" t="s">
        <v>338</v>
      </c>
      <c r="F40" s="5">
        <v>14.2</v>
      </c>
      <c r="G40" s="4"/>
      <c r="H40" s="3"/>
    </row>
    <row r="42" spans="1:8" ht="15">
      <c r="A42" s="1" t="s">
        <v>480</v>
      </c>
      <c r="B42" s="4"/>
      <c r="C42" s="4"/>
      <c r="D42" s="4"/>
      <c r="E42" s="4"/>
      <c r="F42" s="4"/>
      <c r="G42" s="4"/>
      <c r="H42" s="3"/>
    </row>
    <row r="43" spans="1:8" ht="15">
      <c r="A43" s="1" t="s">
        <v>189</v>
      </c>
      <c r="B43" s="4"/>
      <c r="C43" s="4"/>
      <c r="D43" s="4"/>
      <c r="E43" s="4"/>
      <c r="F43" s="4"/>
      <c r="G43" s="4"/>
      <c r="H43" s="3"/>
    </row>
    <row r="44" spans="1:8" ht="15">
      <c r="A44" s="1"/>
      <c r="B44" s="4">
        <v>1</v>
      </c>
      <c r="C44" s="4">
        <v>123</v>
      </c>
      <c r="D44" s="4" t="s">
        <v>190</v>
      </c>
      <c r="E44" s="4" t="s">
        <v>338</v>
      </c>
      <c r="F44" s="5">
        <v>27.06</v>
      </c>
      <c r="G44" s="4"/>
      <c r="H44" s="3" t="s">
        <v>11</v>
      </c>
    </row>
    <row r="45" spans="1:8" ht="15">
      <c r="A45" s="1"/>
      <c r="B45" s="4">
        <v>2</v>
      </c>
      <c r="C45" s="4">
        <v>262</v>
      </c>
      <c r="D45" s="4" t="s">
        <v>23</v>
      </c>
      <c r="E45" s="4" t="s">
        <v>337</v>
      </c>
      <c r="F45" s="5">
        <v>28.63</v>
      </c>
      <c r="G45" s="4"/>
      <c r="H45" s="3"/>
    </row>
    <row r="46" spans="1:8" ht="15">
      <c r="A46" s="1"/>
      <c r="B46" s="4">
        <v>3</v>
      </c>
      <c r="C46" s="4">
        <v>171</v>
      </c>
      <c r="D46" s="4" t="s">
        <v>191</v>
      </c>
      <c r="E46" s="4" t="s">
        <v>337</v>
      </c>
      <c r="F46" s="5">
        <v>28.79</v>
      </c>
      <c r="G46" s="4"/>
      <c r="H46" s="3"/>
    </row>
    <row r="47" spans="1:8" ht="15">
      <c r="A47" s="1"/>
      <c r="B47" s="4">
        <v>4</v>
      </c>
      <c r="C47" s="4">
        <v>393</v>
      </c>
      <c r="D47" s="4" t="s">
        <v>127</v>
      </c>
      <c r="E47" s="4" t="s">
        <v>337</v>
      </c>
      <c r="F47" s="5">
        <v>30.39</v>
      </c>
      <c r="G47" s="4"/>
      <c r="H47" s="3"/>
    </row>
    <row r="48" spans="1:8" ht="15">
      <c r="A48" s="1"/>
      <c r="B48" s="4">
        <v>5</v>
      </c>
      <c r="C48" s="4">
        <v>342</v>
      </c>
      <c r="D48" s="4" t="s">
        <v>25</v>
      </c>
      <c r="E48" s="4" t="s">
        <v>337</v>
      </c>
      <c r="F48" s="5">
        <v>32.31</v>
      </c>
      <c r="G48" s="4"/>
      <c r="H48" s="3"/>
    </row>
    <row r="49" spans="1:8" ht="15">
      <c r="A49" s="1"/>
      <c r="B49" s="4"/>
      <c r="C49" s="4"/>
      <c r="D49" s="4"/>
      <c r="E49" s="4"/>
      <c r="F49" s="4"/>
      <c r="G49" s="4"/>
      <c r="H49" s="3"/>
    </row>
    <row r="50" spans="1:8" ht="15">
      <c r="A50" s="1" t="s">
        <v>480</v>
      </c>
      <c r="B50" s="4"/>
      <c r="C50" s="4"/>
      <c r="D50" s="4"/>
      <c r="E50" s="4"/>
      <c r="F50" s="4"/>
      <c r="G50" s="4"/>
      <c r="H50" s="3"/>
    </row>
    <row r="51" spans="1:8" ht="15">
      <c r="A51" s="1" t="s">
        <v>192</v>
      </c>
      <c r="B51" s="4"/>
      <c r="C51" s="4"/>
      <c r="D51" s="4"/>
      <c r="E51" s="4"/>
      <c r="F51" s="4"/>
      <c r="G51" s="4"/>
      <c r="H51" s="3"/>
    </row>
    <row r="52" spans="1:8" ht="15">
      <c r="A52" s="1"/>
      <c r="B52" s="4">
        <v>1</v>
      </c>
      <c r="C52" s="4">
        <v>172</v>
      </c>
      <c r="D52" s="4" t="s">
        <v>27</v>
      </c>
      <c r="E52" s="4" t="s">
        <v>341</v>
      </c>
      <c r="F52" s="5">
        <v>26.94</v>
      </c>
      <c r="G52" s="4"/>
      <c r="H52" s="3" t="s">
        <v>11</v>
      </c>
    </row>
    <row r="53" spans="1:8" ht="15">
      <c r="A53" s="1"/>
      <c r="B53" s="4">
        <v>2</v>
      </c>
      <c r="C53" s="4">
        <v>355</v>
      </c>
      <c r="D53" s="4" t="s">
        <v>193</v>
      </c>
      <c r="E53" s="4" t="s">
        <v>345</v>
      </c>
      <c r="F53" s="5">
        <v>26.95</v>
      </c>
      <c r="G53" s="4"/>
      <c r="H53" s="3" t="s">
        <v>14</v>
      </c>
    </row>
    <row r="54" spans="1:8" ht="15">
      <c r="A54" s="1"/>
      <c r="B54" s="4">
        <v>3</v>
      </c>
      <c r="C54" s="4">
        <v>349</v>
      </c>
      <c r="D54" s="4" t="s">
        <v>20</v>
      </c>
      <c r="E54" s="4" t="s">
        <v>337</v>
      </c>
      <c r="F54" s="5">
        <v>27.94</v>
      </c>
      <c r="G54" s="4"/>
      <c r="H54" s="3" t="s">
        <v>14</v>
      </c>
    </row>
    <row r="55" spans="1:8" ht="15">
      <c r="A55" s="1"/>
      <c r="B55" s="4">
        <v>4</v>
      </c>
      <c r="C55" s="4">
        <v>81</v>
      </c>
      <c r="D55" s="4" t="s">
        <v>87</v>
      </c>
      <c r="E55" s="4" t="s">
        <v>340</v>
      </c>
      <c r="F55" s="5">
        <v>29.4</v>
      </c>
      <c r="G55" s="4"/>
      <c r="H55" s="3"/>
    </row>
    <row r="56" spans="1:8" ht="15">
      <c r="A56" s="1"/>
      <c r="B56" s="4"/>
      <c r="C56" s="4"/>
      <c r="D56" s="4"/>
      <c r="E56" s="4"/>
      <c r="F56" s="4"/>
      <c r="G56" s="4"/>
      <c r="H56" s="3"/>
    </row>
    <row r="57" spans="1:8" ht="15">
      <c r="A57" s="1" t="s">
        <v>480</v>
      </c>
      <c r="B57" s="4"/>
      <c r="C57" s="4"/>
      <c r="D57" s="4"/>
      <c r="E57" s="4"/>
      <c r="F57" s="4"/>
      <c r="G57" s="4"/>
      <c r="H57" s="3"/>
    </row>
    <row r="58" spans="1:8" ht="15">
      <c r="A58" s="1" t="s">
        <v>194</v>
      </c>
      <c r="B58" s="4"/>
      <c r="C58" s="4"/>
      <c r="D58" s="4"/>
      <c r="E58" s="4"/>
      <c r="F58" s="4"/>
      <c r="G58" s="4"/>
      <c r="H58" s="3"/>
    </row>
    <row r="59" spans="1:8" ht="15">
      <c r="A59" s="1"/>
      <c r="B59" s="4">
        <v>1</v>
      </c>
      <c r="C59" s="4">
        <v>283</v>
      </c>
      <c r="D59" s="4" t="s">
        <v>12</v>
      </c>
      <c r="E59" s="4" t="s">
        <v>338</v>
      </c>
      <c r="F59" s="5">
        <v>28.75</v>
      </c>
      <c r="G59" s="4"/>
      <c r="H59" s="3" t="s">
        <v>11</v>
      </c>
    </row>
    <row r="60" spans="1:8" ht="15">
      <c r="A60" s="1"/>
      <c r="B60" s="4">
        <v>2</v>
      </c>
      <c r="C60" s="4">
        <v>276</v>
      </c>
      <c r="D60" s="4" t="s">
        <v>28</v>
      </c>
      <c r="E60" s="4" t="s">
        <v>338</v>
      </c>
      <c r="F60" s="5">
        <v>29.27</v>
      </c>
      <c r="G60" s="4"/>
      <c r="H60" s="3"/>
    </row>
    <row r="61" spans="1:8" ht="15">
      <c r="A61" s="1"/>
      <c r="B61" s="4">
        <v>3</v>
      </c>
      <c r="C61" s="4">
        <v>170</v>
      </c>
      <c r="D61" s="4" t="s">
        <v>30</v>
      </c>
      <c r="E61" s="4" t="s">
        <v>341</v>
      </c>
      <c r="F61" s="5">
        <v>29.62</v>
      </c>
      <c r="G61" s="4"/>
      <c r="H61" s="3"/>
    </row>
    <row r="62" spans="1:8" ht="15">
      <c r="A62" s="1"/>
      <c r="B62" s="4">
        <v>4</v>
      </c>
      <c r="C62" s="4">
        <v>388</v>
      </c>
      <c r="D62" s="4" t="s">
        <v>195</v>
      </c>
      <c r="E62" s="4" t="s">
        <v>343</v>
      </c>
      <c r="F62" s="5">
        <v>30.21</v>
      </c>
      <c r="G62" s="4"/>
      <c r="H62" s="3"/>
    </row>
    <row r="63" spans="1:8" ht="15">
      <c r="A63" s="1"/>
      <c r="B63" s="4"/>
      <c r="C63" s="4"/>
      <c r="D63" s="4"/>
      <c r="E63" s="4"/>
      <c r="F63" s="4"/>
      <c r="G63" s="4"/>
      <c r="H63" s="3"/>
    </row>
    <row r="64" spans="1:8" ht="15">
      <c r="A64" s="1" t="s">
        <v>480</v>
      </c>
      <c r="B64" s="4"/>
      <c r="C64" s="4"/>
      <c r="D64" s="4"/>
      <c r="E64" s="4"/>
      <c r="F64" s="4"/>
      <c r="G64" s="4"/>
      <c r="H64" s="3"/>
    </row>
    <row r="65" spans="1:8" ht="15">
      <c r="A65" s="1" t="s">
        <v>196</v>
      </c>
      <c r="B65" s="4"/>
      <c r="C65" s="4"/>
      <c r="D65" s="4"/>
      <c r="E65" s="4"/>
      <c r="F65" s="4"/>
      <c r="G65" s="4"/>
      <c r="H65" s="3"/>
    </row>
    <row r="66" spans="1:8" ht="15">
      <c r="A66" s="1"/>
      <c r="B66" s="4">
        <v>1</v>
      </c>
      <c r="C66" s="4">
        <v>147</v>
      </c>
      <c r="D66" s="4" t="s">
        <v>10</v>
      </c>
      <c r="E66" s="4" t="s">
        <v>340</v>
      </c>
      <c r="F66" s="5">
        <v>27.92</v>
      </c>
      <c r="G66" s="4"/>
      <c r="H66" s="3" t="s">
        <v>11</v>
      </c>
    </row>
    <row r="67" spans="1:8" ht="15">
      <c r="A67" s="1"/>
      <c r="B67" s="4">
        <v>2</v>
      </c>
      <c r="C67" s="4">
        <v>387</v>
      </c>
      <c r="D67" s="4" t="s">
        <v>197</v>
      </c>
      <c r="E67" s="4" t="s">
        <v>341</v>
      </c>
      <c r="F67" s="5">
        <v>29.07</v>
      </c>
      <c r="G67" s="4"/>
      <c r="H67" s="3"/>
    </row>
    <row r="68" spans="1:8" ht="15">
      <c r="A68" s="1"/>
      <c r="B68" s="4">
        <v>3</v>
      </c>
      <c r="C68" s="4">
        <v>337</v>
      </c>
      <c r="D68" s="4" t="s">
        <v>24</v>
      </c>
      <c r="E68" s="4" t="s">
        <v>344</v>
      </c>
      <c r="F68" s="5">
        <v>31.49</v>
      </c>
      <c r="G68" s="4"/>
      <c r="H68" s="3"/>
    </row>
    <row r="69" spans="1:8" ht="15">
      <c r="A69" s="1"/>
      <c r="B69" s="4">
        <v>4</v>
      </c>
      <c r="C69" s="4">
        <v>391</v>
      </c>
      <c r="D69" s="4" t="s">
        <v>198</v>
      </c>
      <c r="E69" s="4" t="s">
        <v>341</v>
      </c>
      <c r="F69" s="5">
        <v>31.5</v>
      </c>
      <c r="G69" s="4"/>
      <c r="H69" s="3"/>
    </row>
    <row r="70" spans="1:8" ht="15">
      <c r="A70" s="1"/>
      <c r="B70" s="4"/>
      <c r="C70" s="4"/>
      <c r="D70" s="4"/>
      <c r="E70" s="4"/>
      <c r="F70" s="5"/>
      <c r="G70" s="4"/>
      <c r="H70" s="3"/>
    </row>
    <row r="71" spans="1:8" ht="15">
      <c r="A71" s="1" t="s">
        <v>480</v>
      </c>
      <c r="B71" s="4"/>
      <c r="C71" s="4"/>
      <c r="D71" s="4"/>
      <c r="E71" s="4"/>
      <c r="F71" s="4"/>
      <c r="G71" s="4"/>
      <c r="H71" s="3"/>
    </row>
    <row r="72" spans="1:8" ht="15">
      <c r="A72" s="1" t="s">
        <v>368</v>
      </c>
      <c r="B72" s="4"/>
      <c r="C72" s="4"/>
      <c r="D72" s="4"/>
      <c r="E72" s="4"/>
      <c r="F72" s="4"/>
      <c r="G72" s="4"/>
      <c r="H72" s="3"/>
    </row>
    <row r="73" spans="1:8" ht="15">
      <c r="A73" s="1"/>
      <c r="B73" s="4">
        <v>1</v>
      </c>
      <c r="C73" s="4">
        <v>123</v>
      </c>
      <c r="D73" s="4" t="s">
        <v>190</v>
      </c>
      <c r="E73" s="4" t="s">
        <v>338</v>
      </c>
      <c r="F73" s="5">
        <v>26.75</v>
      </c>
      <c r="G73" s="4"/>
      <c r="H73" s="3"/>
    </row>
    <row r="74" spans="1:8" ht="15">
      <c r="A74" s="1"/>
      <c r="B74" s="4">
        <v>2</v>
      </c>
      <c r="C74" s="4">
        <v>172</v>
      </c>
      <c r="D74" s="4" t="s">
        <v>27</v>
      </c>
      <c r="E74" s="4" t="s">
        <v>341</v>
      </c>
      <c r="F74" s="5">
        <v>27.33</v>
      </c>
      <c r="G74" s="4"/>
      <c r="H74" s="3"/>
    </row>
    <row r="75" spans="1:8" ht="15">
      <c r="A75" s="1"/>
      <c r="B75" s="4">
        <v>3</v>
      </c>
      <c r="C75" s="4">
        <v>355</v>
      </c>
      <c r="D75" s="4" t="s">
        <v>193</v>
      </c>
      <c r="E75" s="4" t="s">
        <v>345</v>
      </c>
      <c r="F75" s="5">
        <v>27.49</v>
      </c>
      <c r="G75" s="4"/>
      <c r="H75" s="3"/>
    </row>
    <row r="76" spans="1:8" ht="15">
      <c r="A76" s="1"/>
      <c r="B76" s="4">
        <v>4</v>
      </c>
      <c r="C76" s="4">
        <v>147</v>
      </c>
      <c r="D76" s="4" t="s">
        <v>10</v>
      </c>
      <c r="E76" s="4" t="s">
        <v>340</v>
      </c>
      <c r="F76" s="5">
        <v>28.06</v>
      </c>
      <c r="G76" s="4"/>
      <c r="H76" s="3"/>
    </row>
    <row r="77" spans="1:8" ht="15">
      <c r="A77" s="1"/>
      <c r="B77" s="4">
        <v>5</v>
      </c>
      <c r="C77" s="4">
        <v>283</v>
      </c>
      <c r="D77" s="4" t="s">
        <v>12</v>
      </c>
      <c r="E77" s="4" t="s">
        <v>338</v>
      </c>
      <c r="F77" s="5">
        <v>28.46</v>
      </c>
      <c r="G77" s="4"/>
      <c r="H77" s="3"/>
    </row>
    <row r="78" spans="1:8" ht="15">
      <c r="A78" s="1"/>
      <c r="B78" s="4">
        <v>6</v>
      </c>
      <c r="C78" s="4">
        <v>349</v>
      </c>
      <c r="D78" s="4" t="s">
        <v>20</v>
      </c>
      <c r="E78" s="4" t="s">
        <v>337</v>
      </c>
      <c r="F78" s="5">
        <v>28.49</v>
      </c>
      <c r="G78" s="4"/>
      <c r="H78" s="3"/>
    </row>
    <row r="80" spans="1:8" ht="15">
      <c r="A80" s="1" t="s">
        <v>470</v>
      </c>
      <c r="B80" s="4"/>
      <c r="C80" s="4"/>
      <c r="D80" s="4"/>
      <c r="E80" s="4"/>
      <c r="F80" s="4"/>
      <c r="G80" s="4"/>
      <c r="H80" s="3"/>
    </row>
    <row r="81" spans="1:8" ht="15">
      <c r="A81" s="1" t="s">
        <v>0</v>
      </c>
      <c r="B81" s="4"/>
      <c r="C81" s="4"/>
      <c r="D81" s="4"/>
      <c r="E81" s="4"/>
      <c r="F81" s="4"/>
      <c r="G81" s="4"/>
      <c r="H81" s="3"/>
    </row>
    <row r="82" spans="1:8" ht="15">
      <c r="A82" s="1"/>
      <c r="B82" s="4">
        <v>1</v>
      </c>
      <c r="C82" s="4">
        <v>195</v>
      </c>
      <c r="D82" s="4" t="s">
        <v>19</v>
      </c>
      <c r="E82" s="4" t="s">
        <v>343</v>
      </c>
      <c r="F82" s="5">
        <v>44.51</v>
      </c>
      <c r="G82" s="4"/>
      <c r="H82" s="3" t="s">
        <v>11</v>
      </c>
    </row>
    <row r="83" spans="1:8" ht="15">
      <c r="A83" s="1"/>
      <c r="B83" s="4">
        <v>2</v>
      </c>
      <c r="C83" s="4">
        <v>366</v>
      </c>
      <c r="D83" s="4" t="s">
        <v>126</v>
      </c>
      <c r="E83" s="4" t="s">
        <v>341</v>
      </c>
      <c r="F83" s="5">
        <v>45.34</v>
      </c>
      <c r="G83" s="4"/>
      <c r="H83" s="3" t="s">
        <v>11</v>
      </c>
    </row>
    <row r="84" spans="1:8" ht="15">
      <c r="A84" s="1"/>
      <c r="B84" s="4">
        <v>3</v>
      </c>
      <c r="C84" s="4">
        <v>367</v>
      </c>
      <c r="D84" s="4" t="s">
        <v>79</v>
      </c>
      <c r="E84" s="4" t="s">
        <v>338</v>
      </c>
      <c r="F84" s="5">
        <v>46.22</v>
      </c>
      <c r="G84" s="4"/>
      <c r="H84" s="3" t="s">
        <v>14</v>
      </c>
    </row>
    <row r="85" spans="1:8" ht="15">
      <c r="A85" s="1"/>
      <c r="B85" s="4">
        <v>4</v>
      </c>
      <c r="C85" s="4">
        <v>246</v>
      </c>
      <c r="D85" s="4" t="s">
        <v>114</v>
      </c>
      <c r="E85" s="4" t="s">
        <v>337</v>
      </c>
      <c r="F85" s="5">
        <v>46.78</v>
      </c>
      <c r="G85" s="4"/>
      <c r="H85" s="3" t="s">
        <v>14</v>
      </c>
    </row>
    <row r="86" spans="1:8" ht="15">
      <c r="A86" s="1"/>
      <c r="B86" s="4"/>
      <c r="C86" s="4"/>
      <c r="D86" s="4"/>
      <c r="E86" s="4"/>
      <c r="F86" s="4"/>
      <c r="G86" s="4"/>
      <c r="H86" s="3"/>
    </row>
    <row r="87" spans="1:8" ht="15">
      <c r="A87" s="1" t="s">
        <v>470</v>
      </c>
      <c r="B87" s="4"/>
      <c r="C87" s="4"/>
      <c r="D87" s="4"/>
      <c r="E87" s="4"/>
      <c r="F87" s="4"/>
      <c r="G87" s="4"/>
      <c r="H87" s="3"/>
    </row>
    <row r="88" spans="1:8" ht="15">
      <c r="A88" s="1" t="s">
        <v>83</v>
      </c>
      <c r="B88" s="4"/>
      <c r="C88" s="4"/>
      <c r="D88" s="4"/>
      <c r="E88" s="4"/>
      <c r="F88" s="4"/>
      <c r="G88" s="4"/>
      <c r="H88" s="3"/>
    </row>
    <row r="89" spans="1:8" ht="15">
      <c r="A89" s="1"/>
      <c r="B89" s="4">
        <v>1</v>
      </c>
      <c r="C89" s="4">
        <v>361</v>
      </c>
      <c r="D89" s="4" t="s">
        <v>80</v>
      </c>
      <c r="E89" s="4" t="s">
        <v>338</v>
      </c>
      <c r="F89" s="5">
        <v>46.3</v>
      </c>
      <c r="G89" s="4"/>
      <c r="H89" s="3" t="s">
        <v>11</v>
      </c>
    </row>
    <row r="90" spans="1:8" ht="15">
      <c r="A90" s="1"/>
      <c r="B90" s="4">
        <v>2</v>
      </c>
      <c r="C90" s="4">
        <v>379</v>
      </c>
      <c r="D90" s="4" t="s">
        <v>85</v>
      </c>
      <c r="E90" s="4" t="s">
        <v>338</v>
      </c>
      <c r="F90" s="5">
        <v>46.87</v>
      </c>
      <c r="G90" s="4"/>
      <c r="H90" s="3" t="s">
        <v>11</v>
      </c>
    </row>
    <row r="91" spans="1:8" ht="15">
      <c r="A91" s="1"/>
      <c r="B91" s="4">
        <v>3</v>
      </c>
      <c r="C91" s="4">
        <v>393</v>
      </c>
      <c r="D91" s="4" t="s">
        <v>127</v>
      </c>
      <c r="E91" s="4" t="s">
        <v>337</v>
      </c>
      <c r="F91" s="5">
        <v>48.22</v>
      </c>
      <c r="G91" s="4"/>
      <c r="H91" s="3"/>
    </row>
    <row r="92" spans="1:8" ht="15">
      <c r="A92" s="1"/>
      <c r="B92" s="4"/>
      <c r="C92" s="4"/>
      <c r="D92" s="4"/>
      <c r="E92" s="4"/>
      <c r="F92" s="5"/>
      <c r="G92" s="4"/>
      <c r="H92" s="3"/>
    </row>
    <row r="93" spans="1:8" ht="15">
      <c r="A93" s="1" t="s">
        <v>470</v>
      </c>
      <c r="B93" s="4"/>
      <c r="C93" s="4"/>
      <c r="D93" s="4"/>
      <c r="E93" s="4"/>
      <c r="F93" s="4"/>
      <c r="G93" s="4"/>
      <c r="H93" s="3"/>
    </row>
    <row r="94" spans="1:8" ht="15">
      <c r="A94" s="1" t="s">
        <v>351</v>
      </c>
      <c r="B94" s="4"/>
      <c r="C94" s="4"/>
      <c r="D94" s="4"/>
      <c r="E94" s="4"/>
      <c r="F94" s="4"/>
      <c r="G94" s="4"/>
      <c r="H94" s="3"/>
    </row>
    <row r="95" spans="1:8" ht="15">
      <c r="A95" s="1"/>
      <c r="B95" s="4">
        <v>1</v>
      </c>
      <c r="C95" s="4">
        <v>195</v>
      </c>
      <c r="D95" s="4" t="s">
        <v>19</v>
      </c>
      <c r="E95" s="4" t="s">
        <v>343</v>
      </c>
      <c r="F95" s="5">
        <v>42.3</v>
      </c>
      <c r="G95" s="4"/>
      <c r="H95" s="3"/>
    </row>
    <row r="96" spans="1:8" ht="15">
      <c r="A96" s="1"/>
      <c r="B96" s="4">
        <v>2</v>
      </c>
      <c r="C96" s="4">
        <v>366</v>
      </c>
      <c r="D96" s="4" t="s">
        <v>126</v>
      </c>
      <c r="E96" s="4" t="s">
        <v>341</v>
      </c>
      <c r="F96" s="5">
        <v>45.22</v>
      </c>
      <c r="G96" s="4"/>
      <c r="H96" s="3"/>
    </row>
    <row r="97" spans="1:8" ht="15">
      <c r="A97" s="1"/>
      <c r="B97" s="4">
        <v>3</v>
      </c>
      <c r="C97" s="4">
        <v>367</v>
      </c>
      <c r="D97" s="4" t="s">
        <v>79</v>
      </c>
      <c r="E97" s="4" t="s">
        <v>338</v>
      </c>
      <c r="F97" s="5">
        <v>45.84</v>
      </c>
      <c r="G97" s="4"/>
      <c r="H97" s="3"/>
    </row>
    <row r="98" spans="1:8" ht="15">
      <c r="A98" s="1"/>
      <c r="B98" s="4">
        <v>4</v>
      </c>
      <c r="C98" s="4">
        <v>361</v>
      </c>
      <c r="D98" s="4" t="s">
        <v>80</v>
      </c>
      <c r="E98" s="4" t="s">
        <v>338</v>
      </c>
      <c r="F98" s="5">
        <v>46.83</v>
      </c>
      <c r="G98" s="4"/>
      <c r="H98" s="3"/>
    </row>
    <row r="99" spans="1:8" ht="15">
      <c r="A99" s="1"/>
      <c r="B99" s="4">
        <v>5</v>
      </c>
      <c r="C99" s="4">
        <v>379</v>
      </c>
      <c r="D99" s="4" t="s">
        <v>85</v>
      </c>
      <c r="E99" s="4" t="s">
        <v>338</v>
      </c>
      <c r="F99" s="5">
        <v>48</v>
      </c>
      <c r="G99" s="4"/>
      <c r="H99" s="3"/>
    </row>
    <row r="100" spans="1:8" ht="15">
      <c r="A100" s="1"/>
      <c r="B100" s="4">
        <v>6</v>
      </c>
      <c r="C100" s="4">
        <v>246</v>
      </c>
      <c r="D100" s="4" t="s">
        <v>114</v>
      </c>
      <c r="E100" s="4" t="s">
        <v>337</v>
      </c>
      <c r="F100" s="5">
        <v>49.11</v>
      </c>
      <c r="G100" s="4"/>
      <c r="H100" s="3"/>
    </row>
    <row r="102" spans="1:8" ht="15">
      <c r="A102" s="1" t="s">
        <v>454</v>
      </c>
      <c r="B102" s="4"/>
      <c r="C102" s="4"/>
      <c r="D102" s="4"/>
      <c r="E102" s="4"/>
      <c r="F102" s="4"/>
      <c r="G102" s="4"/>
      <c r="H102" s="3"/>
    </row>
    <row r="103" spans="1:8" ht="15">
      <c r="A103" s="1" t="s">
        <v>0</v>
      </c>
      <c r="B103" s="4"/>
      <c r="C103" s="4"/>
      <c r="D103" s="7" t="s">
        <v>453</v>
      </c>
      <c r="E103" s="4"/>
      <c r="F103" s="4"/>
      <c r="G103" s="4"/>
      <c r="H103" s="3"/>
    </row>
    <row r="104" spans="1:8" ht="15">
      <c r="A104" s="1"/>
      <c r="B104" s="4">
        <v>1</v>
      </c>
      <c r="C104" s="4">
        <v>82</v>
      </c>
      <c r="D104" s="4" t="s">
        <v>77</v>
      </c>
      <c r="E104" s="4" t="s">
        <v>341</v>
      </c>
      <c r="F104" s="8">
        <v>0.0016319444444444445</v>
      </c>
      <c r="G104" s="4"/>
      <c r="H104" s="3" t="s">
        <v>11</v>
      </c>
    </row>
    <row r="105" spans="1:8" ht="15">
      <c r="A105" s="1"/>
      <c r="B105" s="4">
        <v>2</v>
      </c>
      <c r="C105" s="4">
        <v>287</v>
      </c>
      <c r="D105" s="4" t="s">
        <v>78</v>
      </c>
      <c r="E105" s="4" t="s">
        <v>337</v>
      </c>
      <c r="F105" s="8">
        <v>0.001648148148148148</v>
      </c>
      <c r="G105" s="4"/>
      <c r="H105" s="3" t="s">
        <v>14</v>
      </c>
    </row>
    <row r="106" spans="1:8" ht="15">
      <c r="A106" s="1"/>
      <c r="B106" s="4">
        <v>3</v>
      </c>
      <c r="C106" s="4">
        <v>367</v>
      </c>
      <c r="D106" s="4" t="s">
        <v>79</v>
      </c>
      <c r="E106" s="4" t="s">
        <v>338</v>
      </c>
      <c r="F106" s="8">
        <v>0.0016689814814814814</v>
      </c>
      <c r="G106" s="4"/>
      <c r="H106" s="3" t="s">
        <v>14</v>
      </c>
    </row>
    <row r="107" spans="1:8" ht="15">
      <c r="A107" s="1"/>
      <c r="B107" s="4">
        <v>4</v>
      </c>
      <c r="C107" s="4">
        <v>361</v>
      </c>
      <c r="D107" s="4" t="s">
        <v>80</v>
      </c>
      <c r="E107" s="4" t="s">
        <v>338</v>
      </c>
      <c r="F107" s="8">
        <v>0.0017118055555555556</v>
      </c>
      <c r="G107" s="4"/>
      <c r="H107" s="3" t="s">
        <v>14</v>
      </c>
    </row>
    <row r="108" spans="1:8" ht="15">
      <c r="A108" s="1"/>
      <c r="B108" s="4">
        <v>5</v>
      </c>
      <c r="C108" s="4">
        <v>7</v>
      </c>
      <c r="D108" s="4" t="s">
        <v>81</v>
      </c>
      <c r="E108" s="4" t="s">
        <v>337</v>
      </c>
      <c r="F108" s="8">
        <v>0.0017685185185185184</v>
      </c>
      <c r="G108" s="4"/>
      <c r="H108" s="3"/>
    </row>
    <row r="109" spans="1:8" ht="15">
      <c r="A109" s="1"/>
      <c r="B109" s="4">
        <v>6</v>
      </c>
      <c r="C109" s="4">
        <v>298</v>
      </c>
      <c r="D109" s="4" t="s">
        <v>82</v>
      </c>
      <c r="E109" s="4" t="s">
        <v>337</v>
      </c>
      <c r="F109" s="8">
        <v>0.0018761574074074073</v>
      </c>
      <c r="G109" s="4"/>
      <c r="H109" s="3"/>
    </row>
    <row r="110" spans="1:8" ht="15">
      <c r="A110" s="1"/>
      <c r="B110" s="4"/>
      <c r="C110" s="4"/>
      <c r="D110" s="4"/>
      <c r="E110" s="4"/>
      <c r="F110" s="4"/>
      <c r="G110" s="4"/>
      <c r="H110" s="3"/>
    </row>
    <row r="111" spans="1:8" ht="15">
      <c r="A111" s="1" t="s">
        <v>454</v>
      </c>
      <c r="B111" s="4"/>
      <c r="C111" s="4"/>
      <c r="D111" s="4"/>
      <c r="E111" s="4"/>
      <c r="F111" s="4"/>
      <c r="G111" s="4"/>
      <c r="H111" s="3"/>
    </row>
    <row r="112" spans="1:8" ht="15">
      <c r="A112" s="1" t="s">
        <v>83</v>
      </c>
      <c r="B112" s="4"/>
      <c r="C112" s="4"/>
      <c r="D112" s="4"/>
      <c r="E112" s="4"/>
      <c r="F112" s="4"/>
      <c r="G112" s="4"/>
      <c r="H112" s="3"/>
    </row>
    <row r="113" spans="1:8" ht="15">
      <c r="A113" s="1"/>
      <c r="B113" s="4">
        <v>1</v>
      </c>
      <c r="C113" s="4">
        <v>282</v>
      </c>
      <c r="D113" s="4" t="s">
        <v>84</v>
      </c>
      <c r="E113" s="4" t="s">
        <v>341</v>
      </c>
      <c r="F113" s="9">
        <v>0.0017048611111111112</v>
      </c>
      <c r="G113" s="4"/>
      <c r="H113" s="3" t="s">
        <v>11</v>
      </c>
    </row>
    <row r="114" spans="1:8" ht="15">
      <c r="A114" s="1"/>
      <c r="B114" s="4">
        <v>2</v>
      </c>
      <c r="C114" s="4">
        <v>379</v>
      </c>
      <c r="D114" s="4" t="s">
        <v>85</v>
      </c>
      <c r="E114" s="4" t="s">
        <v>338</v>
      </c>
      <c r="F114" s="9">
        <v>0.0017604166666666669</v>
      </c>
      <c r="G114" s="4"/>
      <c r="H114" s="3"/>
    </row>
    <row r="115" spans="1:8" ht="15">
      <c r="A115" s="1"/>
      <c r="B115" s="4">
        <v>3</v>
      </c>
      <c r="C115" s="4">
        <v>343</v>
      </c>
      <c r="D115" s="4" t="s">
        <v>86</v>
      </c>
      <c r="E115" s="4" t="s">
        <v>341</v>
      </c>
      <c r="F115" s="9">
        <v>0.0017766203703703705</v>
      </c>
      <c r="G115" s="4"/>
      <c r="H115" s="3"/>
    </row>
    <row r="116" spans="1:8" ht="15">
      <c r="A116" s="1"/>
      <c r="B116" s="4">
        <v>4</v>
      </c>
      <c r="C116" s="4">
        <v>81</v>
      </c>
      <c r="D116" s="4" t="s">
        <v>87</v>
      </c>
      <c r="E116" s="4" t="s">
        <v>340</v>
      </c>
      <c r="F116" s="9">
        <v>0.0018781249999999998</v>
      </c>
      <c r="G116" s="4"/>
      <c r="H116" s="3"/>
    </row>
    <row r="117" spans="1:8" ht="15">
      <c r="A117" s="1"/>
      <c r="B117" s="4"/>
      <c r="C117" s="4"/>
      <c r="D117" s="4"/>
      <c r="E117" s="4"/>
      <c r="F117" s="4"/>
      <c r="G117" s="4"/>
      <c r="H117" s="3"/>
    </row>
    <row r="118" spans="1:8" ht="15">
      <c r="A118" s="1" t="s">
        <v>454</v>
      </c>
      <c r="B118" s="4"/>
      <c r="C118" s="4"/>
      <c r="D118" s="4"/>
      <c r="E118" s="4"/>
      <c r="F118" s="4"/>
      <c r="G118" s="4"/>
      <c r="H118" s="3"/>
    </row>
    <row r="119" spans="1:8" ht="15">
      <c r="A119" s="1" t="s">
        <v>88</v>
      </c>
      <c r="B119" s="4"/>
      <c r="C119" s="4"/>
      <c r="D119" s="4"/>
      <c r="E119" s="4"/>
      <c r="F119" s="4"/>
      <c r="G119" s="4"/>
      <c r="H119" s="3"/>
    </row>
    <row r="120" spans="1:8" ht="15">
      <c r="A120" s="1"/>
      <c r="B120" s="4">
        <v>1</v>
      </c>
      <c r="C120" s="4">
        <v>47</v>
      </c>
      <c r="D120" s="4" t="s">
        <v>89</v>
      </c>
      <c r="E120" s="4" t="s">
        <v>337</v>
      </c>
      <c r="F120" s="9">
        <v>0.00173125</v>
      </c>
      <c r="G120" s="4"/>
      <c r="H120" s="3" t="s">
        <v>11</v>
      </c>
    </row>
    <row r="121" spans="1:8" ht="15">
      <c r="A121" s="1"/>
      <c r="B121" s="4">
        <v>2</v>
      </c>
      <c r="C121" s="4">
        <v>263</v>
      </c>
      <c r="D121" s="4" t="s">
        <v>90</v>
      </c>
      <c r="E121" s="4" t="s">
        <v>340</v>
      </c>
      <c r="F121" s="9">
        <v>0.0017329861111111111</v>
      </c>
      <c r="G121" s="4"/>
      <c r="H121" s="3"/>
    </row>
    <row r="122" spans="1:8" ht="15">
      <c r="A122" s="1"/>
      <c r="B122" s="4">
        <v>3</v>
      </c>
      <c r="C122" s="4">
        <v>4</v>
      </c>
      <c r="D122" s="4" t="s">
        <v>91</v>
      </c>
      <c r="E122" s="4" t="s">
        <v>337</v>
      </c>
      <c r="F122" s="9">
        <v>0.0018033564814814815</v>
      </c>
      <c r="G122" s="4"/>
      <c r="H122" s="3"/>
    </row>
    <row r="123" spans="1:8" ht="15">
      <c r="A123" s="1"/>
      <c r="B123" s="4">
        <v>4</v>
      </c>
      <c r="C123" s="4">
        <v>351</v>
      </c>
      <c r="D123" s="4" t="s">
        <v>92</v>
      </c>
      <c r="E123" s="4" t="s">
        <v>337</v>
      </c>
      <c r="F123" s="9">
        <v>0.0018924768518518518</v>
      </c>
      <c r="G123" s="4"/>
      <c r="H123" s="3"/>
    </row>
    <row r="124" spans="1:8" ht="15">
      <c r="A124" s="1"/>
      <c r="B124" s="4">
        <v>5</v>
      </c>
      <c r="C124" s="4">
        <v>144</v>
      </c>
      <c r="D124" s="4" t="s">
        <v>93</v>
      </c>
      <c r="E124" s="4" t="s">
        <v>337</v>
      </c>
      <c r="F124" s="9">
        <v>0.0018980324074074073</v>
      </c>
      <c r="G124" s="4"/>
      <c r="H124" s="3"/>
    </row>
    <row r="125" spans="1:8" ht="15">
      <c r="A125" s="1"/>
      <c r="B125" s="4"/>
      <c r="C125" s="4"/>
      <c r="D125" s="4"/>
      <c r="E125" s="4"/>
      <c r="F125" s="9"/>
      <c r="G125" s="4"/>
      <c r="H125" s="3"/>
    </row>
    <row r="126" spans="1:8" ht="15">
      <c r="A126" s="1" t="s">
        <v>454</v>
      </c>
      <c r="B126" s="4"/>
      <c r="C126" s="4"/>
      <c r="D126" s="4"/>
      <c r="E126" s="4"/>
      <c r="F126" s="4"/>
      <c r="G126" s="4"/>
      <c r="H126" s="3"/>
    </row>
    <row r="127" spans="1:8" ht="15">
      <c r="A127" s="1" t="s">
        <v>351</v>
      </c>
      <c r="B127" s="4"/>
      <c r="C127" s="4"/>
      <c r="D127" s="4"/>
      <c r="E127" s="4"/>
      <c r="F127" s="4"/>
      <c r="G127" s="4"/>
      <c r="H127" s="3"/>
    </row>
    <row r="128" spans="1:8" ht="15">
      <c r="A128" s="1"/>
      <c r="B128" s="4">
        <v>1</v>
      </c>
      <c r="C128" s="4">
        <v>82</v>
      </c>
      <c r="D128" s="4" t="s">
        <v>77</v>
      </c>
      <c r="E128" s="4" t="s">
        <v>341</v>
      </c>
      <c r="F128" s="9">
        <v>0.0015932870370370372</v>
      </c>
      <c r="G128" s="4"/>
      <c r="H128" s="3"/>
    </row>
    <row r="129" spans="1:8" ht="15">
      <c r="A129" s="1"/>
      <c r="B129" s="4">
        <v>2</v>
      </c>
      <c r="C129" s="4">
        <v>287</v>
      </c>
      <c r="D129" s="4" t="s">
        <v>78</v>
      </c>
      <c r="E129" s="4" t="s">
        <v>337</v>
      </c>
      <c r="F129" s="9">
        <v>0.0016524305555555556</v>
      </c>
      <c r="G129" s="4"/>
      <c r="H129" s="3"/>
    </row>
    <row r="130" spans="1:8" ht="15">
      <c r="A130" s="1"/>
      <c r="B130" s="4">
        <v>3</v>
      </c>
      <c r="C130" s="4">
        <v>367</v>
      </c>
      <c r="D130" s="4" t="s">
        <v>79</v>
      </c>
      <c r="E130" s="4" t="s">
        <v>338</v>
      </c>
      <c r="F130" s="9">
        <v>0.0017020833333333334</v>
      </c>
      <c r="G130" s="4"/>
      <c r="H130" s="3"/>
    </row>
    <row r="131" spans="1:8" ht="15">
      <c r="A131" s="1"/>
      <c r="B131" s="4">
        <v>4</v>
      </c>
      <c r="C131" s="4">
        <v>282</v>
      </c>
      <c r="D131" s="4" t="s">
        <v>84</v>
      </c>
      <c r="E131" s="4" t="s">
        <v>341</v>
      </c>
      <c r="F131" s="9">
        <v>0.0017266203703703705</v>
      </c>
      <c r="G131" s="4"/>
      <c r="H131" s="3"/>
    </row>
    <row r="132" spans="1:8" ht="15">
      <c r="A132" s="1"/>
      <c r="B132" s="4">
        <v>5</v>
      </c>
      <c r="C132" s="4">
        <v>47</v>
      </c>
      <c r="D132" s="4" t="s">
        <v>89</v>
      </c>
      <c r="E132" s="4" t="s">
        <v>337</v>
      </c>
      <c r="F132" s="9">
        <v>0.0017574074074074074</v>
      </c>
      <c r="G132" s="4"/>
      <c r="H132" s="3"/>
    </row>
    <row r="133" spans="1:8" ht="15">
      <c r="A133" s="1"/>
      <c r="B133" s="4">
        <v>6</v>
      </c>
      <c r="C133" s="4">
        <v>361</v>
      </c>
      <c r="D133" s="4" t="s">
        <v>80</v>
      </c>
      <c r="E133" s="4" t="s">
        <v>338</v>
      </c>
      <c r="F133" s="9">
        <v>0.001775462962962963</v>
      </c>
      <c r="G133" s="4"/>
      <c r="H133" s="3"/>
    </row>
    <row r="135" spans="1:7" ht="15">
      <c r="A135" s="1" t="s">
        <v>488</v>
      </c>
      <c r="B135" s="4"/>
      <c r="C135" s="4"/>
      <c r="D135" s="4"/>
      <c r="E135" s="4"/>
      <c r="F135" s="4"/>
      <c r="G135" s="4"/>
    </row>
    <row r="136" spans="1:7" ht="15">
      <c r="A136" s="1" t="s">
        <v>351</v>
      </c>
      <c r="B136" s="4"/>
      <c r="C136" s="4"/>
      <c r="D136" s="4"/>
      <c r="E136" s="4"/>
      <c r="F136" s="4"/>
      <c r="G136" s="4"/>
    </row>
    <row r="137" spans="1:7" ht="15">
      <c r="A137" s="1"/>
      <c r="B137" s="4">
        <v>1</v>
      </c>
      <c r="C137" s="4">
        <v>34</v>
      </c>
      <c r="D137" s="4" t="s">
        <v>211</v>
      </c>
      <c r="E137" s="4" t="s">
        <v>340</v>
      </c>
      <c r="F137" s="9">
        <v>0.0033604166666666674</v>
      </c>
      <c r="G137" s="4"/>
    </row>
    <row r="138" spans="1:7" ht="15">
      <c r="A138" s="1"/>
      <c r="B138" s="4">
        <v>2</v>
      </c>
      <c r="C138" s="4">
        <v>396</v>
      </c>
      <c r="D138" s="4" t="s">
        <v>212</v>
      </c>
      <c r="E138" s="4" t="s">
        <v>342</v>
      </c>
      <c r="F138" s="9">
        <v>0.003426388888888889</v>
      </c>
      <c r="G138" s="4"/>
    </row>
    <row r="139" spans="1:7" ht="15">
      <c r="A139" s="1"/>
      <c r="B139" s="4">
        <v>3</v>
      </c>
      <c r="C139" s="4">
        <v>330</v>
      </c>
      <c r="D139" s="4" t="s">
        <v>213</v>
      </c>
      <c r="E139" s="4" t="s">
        <v>338</v>
      </c>
      <c r="F139" s="9">
        <v>0.003438310185185185</v>
      </c>
      <c r="G139" s="4"/>
    </row>
    <row r="140" spans="1:7" ht="15">
      <c r="A140" s="1"/>
      <c r="B140" s="4">
        <v>4</v>
      </c>
      <c r="C140" s="4">
        <v>230</v>
      </c>
      <c r="D140" s="4" t="s">
        <v>214</v>
      </c>
      <c r="E140" s="4" t="s">
        <v>341</v>
      </c>
      <c r="F140" s="9">
        <v>0.003465162037037037</v>
      </c>
      <c r="G140" s="4"/>
    </row>
    <row r="141" spans="1:7" ht="15">
      <c r="A141" s="1"/>
      <c r="B141" s="4">
        <v>5</v>
      </c>
      <c r="C141" s="4">
        <v>214</v>
      </c>
      <c r="D141" s="4" t="s">
        <v>215</v>
      </c>
      <c r="E141" s="4" t="s">
        <v>338</v>
      </c>
      <c r="F141" s="9">
        <v>0.003491550925925926</v>
      </c>
      <c r="G141" s="4"/>
    </row>
    <row r="142" spans="1:7" ht="15">
      <c r="A142" s="1"/>
      <c r="B142" s="4">
        <v>6</v>
      </c>
      <c r="C142" s="4">
        <v>319</v>
      </c>
      <c r="D142" s="4" t="s">
        <v>216</v>
      </c>
      <c r="E142" s="4" t="s">
        <v>337</v>
      </c>
      <c r="F142" s="9">
        <v>0.0034974537037037036</v>
      </c>
      <c r="G142" s="4"/>
    </row>
    <row r="143" spans="1:7" ht="15">
      <c r="A143" s="1"/>
      <c r="B143" s="4">
        <v>7</v>
      </c>
      <c r="C143" s="4">
        <v>326</v>
      </c>
      <c r="D143" s="4" t="s">
        <v>217</v>
      </c>
      <c r="E143" s="4" t="s">
        <v>341</v>
      </c>
      <c r="F143" s="9">
        <v>0.003546643518518519</v>
      </c>
      <c r="G143" s="4"/>
    </row>
    <row r="144" spans="1:7" ht="15">
      <c r="A144" s="1"/>
      <c r="B144" s="4">
        <v>8</v>
      </c>
      <c r="C144" s="4">
        <v>209</v>
      </c>
      <c r="D144" s="4" t="s">
        <v>218</v>
      </c>
      <c r="E144" s="4" t="s">
        <v>340</v>
      </c>
      <c r="F144" s="9">
        <v>0.003657175925925926</v>
      </c>
      <c r="G144" s="4"/>
    </row>
    <row r="145" spans="1:7" ht="15">
      <c r="A145" s="1"/>
      <c r="B145" s="4">
        <v>9</v>
      </c>
      <c r="C145" s="4">
        <v>374</v>
      </c>
      <c r="D145" s="4" t="s">
        <v>219</v>
      </c>
      <c r="E145" s="4" t="s">
        <v>338</v>
      </c>
      <c r="F145" s="9">
        <v>0.003688194444444444</v>
      </c>
      <c r="G145" s="4"/>
    </row>
    <row r="146" spans="1:7" ht="15">
      <c r="A146" s="1"/>
      <c r="B146" s="4">
        <v>10</v>
      </c>
      <c r="C146" s="4">
        <v>364</v>
      </c>
      <c r="D146" s="4" t="s">
        <v>220</v>
      </c>
      <c r="E146" s="4" t="s">
        <v>342</v>
      </c>
      <c r="F146" s="9">
        <v>0.0036903935185185186</v>
      </c>
      <c r="G146" s="4"/>
    </row>
    <row r="147" spans="1:7" ht="15">
      <c r="A147" s="1"/>
      <c r="B147" s="4">
        <v>11</v>
      </c>
      <c r="C147" s="4">
        <v>96</v>
      </c>
      <c r="D147" s="4" t="s">
        <v>221</v>
      </c>
      <c r="E147" s="4" t="s">
        <v>337</v>
      </c>
      <c r="F147" s="9">
        <v>0.003690856481481482</v>
      </c>
      <c r="G147" s="4"/>
    </row>
    <row r="148" spans="1:7" ht="15">
      <c r="A148" s="1"/>
      <c r="B148" s="4">
        <v>12</v>
      </c>
      <c r="C148" s="4">
        <v>377</v>
      </c>
      <c r="D148" s="4" t="s">
        <v>222</v>
      </c>
      <c r="E148" s="4" t="s">
        <v>338</v>
      </c>
      <c r="F148" s="9">
        <v>0.0037412037037037036</v>
      </c>
      <c r="G148" s="4"/>
    </row>
    <row r="150" spans="1:7" ht="15">
      <c r="A150" s="1" t="s">
        <v>462</v>
      </c>
      <c r="B150" s="4"/>
      <c r="C150" s="4"/>
      <c r="D150" s="4"/>
      <c r="E150" s="4"/>
      <c r="F150" s="4"/>
      <c r="G150" s="4"/>
    </row>
    <row r="151" spans="1:7" ht="15">
      <c r="A151" s="1" t="s">
        <v>357</v>
      </c>
      <c r="B151" s="4"/>
      <c r="C151" s="4"/>
      <c r="D151" s="4"/>
      <c r="E151" s="4"/>
      <c r="F151" s="4"/>
      <c r="G151" s="4"/>
    </row>
    <row r="152" spans="1:7" ht="15">
      <c r="A152" s="1"/>
      <c r="B152" s="4">
        <v>1</v>
      </c>
      <c r="C152" s="4">
        <v>288</v>
      </c>
      <c r="D152" s="4" t="s">
        <v>112</v>
      </c>
      <c r="E152" s="4" t="s">
        <v>338</v>
      </c>
      <c r="F152" s="5">
        <v>11.59</v>
      </c>
      <c r="G152" s="4"/>
    </row>
    <row r="153" spans="1:7" ht="15">
      <c r="A153" s="1"/>
      <c r="B153" s="4">
        <v>2</v>
      </c>
      <c r="C153" s="4">
        <v>31</v>
      </c>
      <c r="D153" s="4" t="s">
        <v>113</v>
      </c>
      <c r="E153" s="4" t="s">
        <v>337</v>
      </c>
      <c r="F153" s="5">
        <v>11.87</v>
      </c>
      <c r="G153" s="4"/>
    </row>
    <row r="154" spans="1:7" ht="15">
      <c r="A154" s="1"/>
      <c r="B154" s="4">
        <v>3</v>
      </c>
      <c r="C154" s="4">
        <v>246</v>
      </c>
      <c r="D154" s="4" t="s">
        <v>114</v>
      </c>
      <c r="E154" s="4" t="s">
        <v>337</v>
      </c>
      <c r="F154" s="5">
        <v>12.47</v>
      </c>
      <c r="G154" s="4"/>
    </row>
    <row r="155" spans="1:7" ht="15">
      <c r="A155" s="1"/>
      <c r="B155" s="4">
        <v>4</v>
      </c>
      <c r="C155" s="4">
        <v>154</v>
      </c>
      <c r="D155" s="4" t="s">
        <v>115</v>
      </c>
      <c r="E155" s="4" t="s">
        <v>341</v>
      </c>
      <c r="F155" s="5">
        <v>13.11</v>
      </c>
      <c r="G155" s="4"/>
    </row>
    <row r="156" spans="1:7" ht="15">
      <c r="A156" s="1"/>
      <c r="B156" s="4">
        <v>5</v>
      </c>
      <c r="C156" s="4">
        <v>316</v>
      </c>
      <c r="D156" s="4" t="s">
        <v>116</v>
      </c>
      <c r="E156" s="4" t="s">
        <v>339</v>
      </c>
      <c r="F156" s="5">
        <v>13.37</v>
      </c>
      <c r="G156" s="4"/>
    </row>
    <row r="157" spans="1:7" ht="15">
      <c r="A157" s="1"/>
      <c r="B157" s="4">
        <v>6</v>
      </c>
      <c r="C157" s="4">
        <v>7</v>
      </c>
      <c r="D157" s="4" t="s">
        <v>81</v>
      </c>
      <c r="E157" s="4" t="s">
        <v>337</v>
      </c>
      <c r="F157" s="5">
        <v>13.84</v>
      </c>
      <c r="G157" s="4"/>
    </row>
    <row r="158" spans="1:7" ht="15">
      <c r="A158" s="1"/>
      <c r="B158" s="4">
        <v>7</v>
      </c>
      <c r="C158" s="4">
        <v>217</v>
      </c>
      <c r="D158" s="4" t="s">
        <v>17</v>
      </c>
      <c r="E158" s="4" t="s">
        <v>337</v>
      </c>
      <c r="F158" s="5">
        <v>14.75</v>
      </c>
      <c r="G158" s="4"/>
    </row>
    <row r="160" spans="1:7" ht="15">
      <c r="A160" s="1" t="s">
        <v>394</v>
      </c>
      <c r="B160" s="4"/>
      <c r="C160" s="4"/>
      <c r="D160" s="4"/>
      <c r="E160" s="4"/>
      <c r="F160" s="4"/>
      <c r="G160" s="4"/>
    </row>
    <row r="161" spans="1:7" ht="15">
      <c r="A161" s="1"/>
      <c r="B161" s="4">
        <v>1</v>
      </c>
      <c r="C161" s="4">
        <v>355</v>
      </c>
      <c r="D161" s="4" t="s">
        <v>193</v>
      </c>
      <c r="E161" s="4" t="s">
        <v>345</v>
      </c>
      <c r="F161" s="5">
        <v>1.5</v>
      </c>
      <c r="G161" s="4"/>
    </row>
    <row r="162" spans="1:7" ht="15">
      <c r="A162" s="1"/>
      <c r="B162" s="4">
        <v>2</v>
      </c>
      <c r="C162" s="4">
        <v>316</v>
      </c>
      <c r="D162" s="4" t="s">
        <v>116</v>
      </c>
      <c r="E162" s="4" t="s">
        <v>339</v>
      </c>
      <c r="F162" s="5">
        <v>1.35</v>
      </c>
      <c r="G162" s="4"/>
    </row>
    <row r="163" spans="1:7" ht="15">
      <c r="A163" s="1"/>
      <c r="B163" s="4">
        <v>3</v>
      </c>
      <c r="C163" s="4">
        <v>351</v>
      </c>
      <c r="D163" s="4" t="s">
        <v>92</v>
      </c>
      <c r="E163" s="4" t="s">
        <v>337</v>
      </c>
      <c r="F163" s="5">
        <v>1.35</v>
      </c>
      <c r="G163" s="4"/>
    </row>
    <row r="164" spans="1:7" ht="15">
      <c r="A164" s="1"/>
      <c r="B164" s="4">
        <v>4</v>
      </c>
      <c r="C164" s="4">
        <v>373</v>
      </c>
      <c r="D164" s="4" t="s">
        <v>29</v>
      </c>
      <c r="E164" s="4" t="s">
        <v>345</v>
      </c>
      <c r="F164" s="5">
        <v>1.3</v>
      </c>
      <c r="G164" s="4"/>
    </row>
    <row r="165" spans="1:7" ht="15">
      <c r="A165" s="1"/>
      <c r="B165" s="4">
        <v>5</v>
      </c>
      <c r="C165" s="4">
        <v>387</v>
      </c>
      <c r="D165" s="4" t="s">
        <v>197</v>
      </c>
      <c r="E165" s="4" t="s">
        <v>341</v>
      </c>
      <c r="F165" s="5">
        <v>1.25</v>
      </c>
      <c r="G165" s="4"/>
    </row>
    <row r="166" spans="1:6" ht="15">
      <c r="A166" s="1" t="s">
        <v>437</v>
      </c>
      <c r="B166" s="4"/>
      <c r="C166" s="4"/>
      <c r="D166" s="4"/>
      <c r="E166" s="4"/>
      <c r="F166" s="4"/>
    </row>
    <row r="167" spans="1:6" ht="15">
      <c r="A167" s="1"/>
      <c r="B167" s="4">
        <v>1</v>
      </c>
      <c r="C167" s="4">
        <v>106</v>
      </c>
      <c r="D167" s="4" t="s">
        <v>299</v>
      </c>
      <c r="E167" s="4" t="s">
        <v>338</v>
      </c>
      <c r="F167" s="5">
        <v>2.7</v>
      </c>
    </row>
    <row r="168" spans="1:6" ht="15">
      <c r="A168" s="1"/>
      <c r="B168" s="4">
        <v>2</v>
      </c>
      <c r="C168" s="4">
        <v>236</v>
      </c>
      <c r="D168" s="4" t="s">
        <v>300</v>
      </c>
      <c r="E168" s="4" t="s">
        <v>338</v>
      </c>
      <c r="F168" s="5">
        <v>2.4</v>
      </c>
    </row>
    <row r="169" spans="1:6" ht="15">
      <c r="A169" s="1"/>
      <c r="B169" s="4">
        <v>3</v>
      </c>
      <c r="C169" s="4">
        <v>279</v>
      </c>
      <c r="D169" s="4" t="s">
        <v>301</v>
      </c>
      <c r="E169" s="4" t="s">
        <v>338</v>
      </c>
      <c r="F169" s="5">
        <v>2.3</v>
      </c>
    </row>
    <row r="171" spans="1:7" ht="15">
      <c r="A171" s="1" t="s">
        <v>371</v>
      </c>
      <c r="B171" s="4"/>
      <c r="C171" s="4"/>
      <c r="D171" s="4"/>
      <c r="E171" s="4"/>
      <c r="F171" s="4"/>
      <c r="G171" s="6" t="s">
        <v>498</v>
      </c>
    </row>
    <row r="172" spans="1:7" ht="15">
      <c r="A172" s="1"/>
      <c r="B172" s="4">
        <v>1</v>
      </c>
      <c r="C172" s="4">
        <v>333</v>
      </c>
      <c r="D172" s="4" t="s">
        <v>290</v>
      </c>
      <c r="E172" s="4" t="s">
        <v>337</v>
      </c>
      <c r="F172" s="5">
        <v>4.97</v>
      </c>
      <c r="G172" s="10">
        <v>0</v>
      </c>
    </row>
    <row r="173" spans="1:7" ht="15">
      <c r="A173" s="1"/>
      <c r="B173" s="4">
        <v>2</v>
      </c>
      <c r="C173" s="4">
        <v>288</v>
      </c>
      <c r="D173" s="4" t="s">
        <v>112</v>
      </c>
      <c r="E173" s="4" t="s">
        <v>338</v>
      </c>
      <c r="F173" s="5">
        <v>4.92</v>
      </c>
      <c r="G173" s="10">
        <v>0.5</v>
      </c>
    </row>
    <row r="174" spans="1:7" ht="15">
      <c r="A174" s="1"/>
      <c r="B174" s="4">
        <v>3</v>
      </c>
      <c r="C174" s="4">
        <v>355</v>
      </c>
      <c r="D174" s="4" t="s">
        <v>193</v>
      </c>
      <c r="E174" s="4" t="s">
        <v>345</v>
      </c>
      <c r="F174" s="5">
        <v>4.84</v>
      </c>
      <c r="G174" s="10">
        <v>2</v>
      </c>
    </row>
    <row r="175" spans="1:7" ht="15">
      <c r="A175" s="1"/>
      <c r="B175" s="4">
        <v>4</v>
      </c>
      <c r="C175" s="4">
        <v>289</v>
      </c>
      <c r="D175" s="4" t="s">
        <v>315</v>
      </c>
      <c r="E175" s="4" t="s">
        <v>343</v>
      </c>
      <c r="F175" s="5">
        <v>4.78</v>
      </c>
      <c r="G175" s="10">
        <v>1.2</v>
      </c>
    </row>
    <row r="176" spans="1:7" ht="15">
      <c r="A176" s="1"/>
      <c r="B176" s="4">
        <v>5</v>
      </c>
      <c r="C176" s="4">
        <v>261</v>
      </c>
      <c r="D176" s="4" t="s">
        <v>13</v>
      </c>
      <c r="E176" s="4" t="s">
        <v>337</v>
      </c>
      <c r="F176" s="5">
        <v>4.68</v>
      </c>
      <c r="G176" s="10">
        <v>1.5</v>
      </c>
    </row>
    <row r="177" spans="1:7" ht="15">
      <c r="A177" s="1"/>
      <c r="B177" s="4">
        <v>6</v>
      </c>
      <c r="C177" s="4">
        <v>172</v>
      </c>
      <c r="D177" s="4" t="s">
        <v>27</v>
      </c>
      <c r="E177" s="4" t="s">
        <v>341</v>
      </c>
      <c r="F177" s="5">
        <v>4.44</v>
      </c>
      <c r="G177" s="10">
        <v>0</v>
      </c>
    </row>
    <row r="178" spans="1:7" ht="15">
      <c r="A178" s="1"/>
      <c r="B178" s="4">
        <v>7</v>
      </c>
      <c r="C178" s="4">
        <v>134</v>
      </c>
      <c r="D178" s="4" t="s">
        <v>21</v>
      </c>
      <c r="E178" s="4" t="s">
        <v>342</v>
      </c>
      <c r="F178" s="5">
        <v>4.42</v>
      </c>
      <c r="G178" s="10">
        <v>2.2</v>
      </c>
    </row>
    <row r="179" spans="1:7" ht="15">
      <c r="A179" s="1"/>
      <c r="B179" s="4">
        <v>8</v>
      </c>
      <c r="C179" s="4">
        <v>373</v>
      </c>
      <c r="D179" s="4" t="s">
        <v>29</v>
      </c>
      <c r="E179" s="4" t="s">
        <v>345</v>
      </c>
      <c r="F179" s="5">
        <v>4.37</v>
      </c>
      <c r="G179" s="10">
        <v>2.1</v>
      </c>
    </row>
    <row r="180" spans="1:7" ht="15">
      <c r="A180" s="1"/>
      <c r="B180" s="4">
        <v>9</v>
      </c>
      <c r="C180" s="4">
        <v>7</v>
      </c>
      <c r="D180" s="4" t="s">
        <v>81</v>
      </c>
      <c r="E180" s="4" t="s">
        <v>337</v>
      </c>
      <c r="F180" s="5">
        <v>4.32</v>
      </c>
      <c r="G180" s="10">
        <v>0</v>
      </c>
    </row>
    <row r="181" spans="1:7" ht="15">
      <c r="A181" s="1"/>
      <c r="B181" s="4">
        <v>10</v>
      </c>
      <c r="C181" s="4">
        <v>217</v>
      </c>
      <c r="D181" s="4" t="s">
        <v>17</v>
      </c>
      <c r="E181" s="4" t="s">
        <v>337</v>
      </c>
      <c r="F181" s="5">
        <v>4.18</v>
      </c>
      <c r="G181" s="10">
        <v>1.5</v>
      </c>
    </row>
    <row r="182" spans="1:7" ht="15">
      <c r="A182" s="1"/>
      <c r="B182" s="4">
        <v>11</v>
      </c>
      <c r="C182" s="4">
        <v>351</v>
      </c>
      <c r="D182" s="4" t="s">
        <v>92</v>
      </c>
      <c r="E182" s="4" t="s">
        <v>337</v>
      </c>
      <c r="F182" s="5">
        <v>4.15</v>
      </c>
      <c r="G182" s="10">
        <v>0.9</v>
      </c>
    </row>
    <row r="183" spans="1:7" ht="15">
      <c r="A183" s="1"/>
      <c r="B183" s="4">
        <v>12</v>
      </c>
      <c r="C183" s="4">
        <v>316</v>
      </c>
      <c r="D183" s="4" t="s">
        <v>116</v>
      </c>
      <c r="E183" s="4" t="s">
        <v>339</v>
      </c>
      <c r="F183" s="5">
        <v>4.14</v>
      </c>
      <c r="G183" s="10">
        <v>2.2</v>
      </c>
    </row>
    <row r="184" spans="1:7" ht="15">
      <c r="A184" s="1"/>
      <c r="B184" s="4">
        <v>13</v>
      </c>
      <c r="C184" s="4">
        <v>388</v>
      </c>
      <c r="D184" s="4" t="s">
        <v>195</v>
      </c>
      <c r="E184" s="4" t="s">
        <v>343</v>
      </c>
      <c r="F184" s="5">
        <v>4.08</v>
      </c>
      <c r="G184" s="10">
        <v>0</v>
      </c>
    </row>
    <row r="185" spans="1:7" ht="15">
      <c r="A185" s="1"/>
      <c r="B185" s="4">
        <v>14</v>
      </c>
      <c r="C185" s="4">
        <v>385</v>
      </c>
      <c r="D185" s="4" t="s">
        <v>31</v>
      </c>
      <c r="E185" s="4" t="s">
        <v>341</v>
      </c>
      <c r="F185" s="5">
        <v>3.77</v>
      </c>
      <c r="G185" s="10">
        <v>-1.1</v>
      </c>
    </row>
    <row r="186" spans="1:7" ht="15">
      <c r="A186" s="1"/>
      <c r="B186" s="4">
        <v>15</v>
      </c>
      <c r="C186" s="4">
        <v>298</v>
      </c>
      <c r="D186" s="4" t="s">
        <v>82</v>
      </c>
      <c r="E186" s="4" t="s">
        <v>337</v>
      </c>
      <c r="F186" s="5">
        <v>3.76</v>
      </c>
      <c r="G186" s="10">
        <v>1.3</v>
      </c>
    </row>
    <row r="187" spans="1:7" ht="15">
      <c r="A187" s="1"/>
      <c r="B187" s="4">
        <v>16</v>
      </c>
      <c r="C187" s="4">
        <v>391</v>
      </c>
      <c r="D187" s="4" t="s">
        <v>198</v>
      </c>
      <c r="E187" s="4" t="s">
        <v>341</v>
      </c>
      <c r="F187" s="5">
        <v>3.71</v>
      </c>
      <c r="G187" s="10">
        <v>2.4</v>
      </c>
    </row>
    <row r="188" spans="1:7" ht="15">
      <c r="A188" s="1"/>
      <c r="B188" s="4">
        <v>17</v>
      </c>
      <c r="C188" s="4">
        <v>170</v>
      </c>
      <c r="D188" s="4" t="s">
        <v>30</v>
      </c>
      <c r="E188" s="4" t="s">
        <v>341</v>
      </c>
      <c r="F188" s="5">
        <v>3.68</v>
      </c>
      <c r="G188" s="10">
        <v>0.1</v>
      </c>
    </row>
    <row r="189" spans="1:7" ht="15">
      <c r="A189" s="1"/>
      <c r="B189" s="4">
        <v>18</v>
      </c>
      <c r="C189" s="4">
        <v>337</v>
      </c>
      <c r="D189" s="4" t="s">
        <v>24</v>
      </c>
      <c r="E189" s="4" t="s">
        <v>344</v>
      </c>
      <c r="F189" s="5">
        <v>3.6</v>
      </c>
      <c r="G189" s="10">
        <v>1</v>
      </c>
    </row>
    <row r="191" spans="1:8" ht="15">
      <c r="A191" s="1" t="s">
        <v>407</v>
      </c>
      <c r="B191" s="4"/>
      <c r="C191" s="4"/>
      <c r="D191" s="4"/>
      <c r="E191" s="4"/>
      <c r="F191" s="4"/>
      <c r="G191" s="4"/>
      <c r="H191" s="4"/>
    </row>
    <row r="192" spans="1:8" ht="15">
      <c r="A192" s="1"/>
      <c r="B192" s="4">
        <v>1</v>
      </c>
      <c r="C192" s="4">
        <v>152</v>
      </c>
      <c r="D192" s="4" t="s">
        <v>269</v>
      </c>
      <c r="E192" s="4" t="s">
        <v>338</v>
      </c>
      <c r="F192" s="5">
        <v>10.62</v>
      </c>
      <c r="G192" s="4"/>
      <c r="H192" s="4"/>
    </row>
    <row r="193" spans="1:8" ht="15">
      <c r="A193" s="1"/>
      <c r="B193" s="4">
        <v>2</v>
      </c>
      <c r="C193" s="4">
        <v>333</v>
      </c>
      <c r="D193" s="4" t="s">
        <v>290</v>
      </c>
      <c r="E193" s="4" t="s">
        <v>337</v>
      </c>
      <c r="F193" s="5">
        <v>9.91</v>
      </c>
      <c r="G193" s="4"/>
      <c r="H193" s="4"/>
    </row>
    <row r="194" spans="1:8" ht="15">
      <c r="A194" s="1"/>
      <c r="B194" s="4">
        <v>3</v>
      </c>
      <c r="C194" s="4">
        <v>348</v>
      </c>
      <c r="D194" s="4" t="s">
        <v>291</v>
      </c>
      <c r="E194" s="4" t="s">
        <v>337</v>
      </c>
      <c r="F194" s="5">
        <v>9.76</v>
      </c>
      <c r="G194" s="4"/>
      <c r="H194" s="4"/>
    </row>
    <row r="195" spans="1:8" ht="15">
      <c r="A195" s="1"/>
      <c r="B195" s="4">
        <v>4</v>
      </c>
      <c r="C195" s="4">
        <v>31</v>
      </c>
      <c r="D195" s="4" t="s">
        <v>113</v>
      </c>
      <c r="E195" s="4" t="s">
        <v>337</v>
      </c>
      <c r="F195" s="5">
        <v>9.03</v>
      </c>
      <c r="G195" s="4"/>
      <c r="H195" s="4"/>
    </row>
    <row r="196" spans="1:8" ht="15">
      <c r="A196" s="1"/>
      <c r="B196" s="4">
        <v>5</v>
      </c>
      <c r="C196" s="4">
        <v>171</v>
      </c>
      <c r="D196" s="4" t="s">
        <v>191</v>
      </c>
      <c r="E196" s="4" t="s">
        <v>337</v>
      </c>
      <c r="F196" s="5">
        <v>8.38</v>
      </c>
      <c r="G196" s="4"/>
      <c r="H196" s="4"/>
    </row>
    <row r="197" spans="1:8" ht="15">
      <c r="A197" s="1"/>
      <c r="B197" s="4">
        <v>6</v>
      </c>
      <c r="C197" s="4">
        <v>334</v>
      </c>
      <c r="D197" s="4" t="s">
        <v>271</v>
      </c>
      <c r="E197" s="4" t="s">
        <v>341</v>
      </c>
      <c r="F197" s="5">
        <v>7.56</v>
      </c>
      <c r="G197" s="4"/>
      <c r="H197" s="4"/>
    </row>
    <row r="198" spans="1:8" ht="15">
      <c r="A198" s="1"/>
      <c r="B198" s="4">
        <v>7</v>
      </c>
      <c r="C198" s="4">
        <v>342</v>
      </c>
      <c r="D198" s="4" t="s">
        <v>25</v>
      </c>
      <c r="E198" s="4" t="s">
        <v>337</v>
      </c>
      <c r="F198" s="5">
        <v>5.43</v>
      </c>
      <c r="G198" s="4"/>
      <c r="H198" s="4"/>
    </row>
    <row r="199" spans="1:8" ht="15">
      <c r="A199" s="1"/>
      <c r="B199" s="4">
        <v>8</v>
      </c>
      <c r="C199" s="4">
        <v>274</v>
      </c>
      <c r="D199" s="4" t="s">
        <v>270</v>
      </c>
      <c r="E199" s="4" t="s">
        <v>337</v>
      </c>
      <c r="F199" s="5">
        <v>5.3</v>
      </c>
      <c r="G199" s="4"/>
      <c r="H199" s="4"/>
    </row>
    <row r="201" spans="1:6" ht="15">
      <c r="A201" s="1" t="s">
        <v>372</v>
      </c>
      <c r="B201" s="4"/>
      <c r="C201" s="4"/>
      <c r="D201" s="4"/>
      <c r="E201" s="4"/>
      <c r="F201" s="4"/>
    </row>
    <row r="202" spans="1:6" ht="15">
      <c r="A202" s="1"/>
      <c r="B202" s="4">
        <v>1</v>
      </c>
      <c r="C202" s="4">
        <v>152</v>
      </c>
      <c r="D202" s="4" t="s">
        <v>269</v>
      </c>
      <c r="E202" s="4" t="s">
        <v>338</v>
      </c>
      <c r="F202" s="5">
        <v>29.66</v>
      </c>
    </row>
    <row r="203" spans="1:6" ht="15">
      <c r="A203" s="1"/>
      <c r="B203" s="4">
        <v>2</v>
      </c>
      <c r="C203" s="4">
        <v>333</v>
      </c>
      <c r="D203" s="4" t="s">
        <v>290</v>
      </c>
      <c r="E203" s="4" t="s">
        <v>337</v>
      </c>
      <c r="F203" s="5">
        <v>26.71</v>
      </c>
    </row>
    <row r="204" spans="1:6" ht="15">
      <c r="A204" s="1"/>
      <c r="B204" s="4">
        <v>3</v>
      </c>
      <c r="C204" s="4">
        <v>154</v>
      </c>
      <c r="D204" s="4" t="s">
        <v>115</v>
      </c>
      <c r="E204" s="4" t="s">
        <v>341</v>
      </c>
      <c r="F204" s="5">
        <v>24.26</v>
      </c>
    </row>
    <row r="205" spans="1:6" ht="15">
      <c r="A205" s="1"/>
      <c r="B205" s="4">
        <v>4</v>
      </c>
      <c r="C205" s="4">
        <v>334</v>
      </c>
      <c r="D205" s="4" t="s">
        <v>271</v>
      </c>
      <c r="E205" s="4" t="s">
        <v>341</v>
      </c>
      <c r="F205" s="5">
        <v>18.56</v>
      </c>
    </row>
    <row r="206" spans="1:6" ht="15">
      <c r="A206" s="1"/>
      <c r="B206" s="4">
        <v>5</v>
      </c>
      <c r="C206" s="4">
        <v>348</v>
      </c>
      <c r="D206" s="4" t="s">
        <v>291</v>
      </c>
      <c r="E206" s="4" t="s">
        <v>337</v>
      </c>
      <c r="F206" s="5">
        <v>18.37</v>
      </c>
    </row>
    <row r="207" spans="1:6" ht="15">
      <c r="A207" s="1"/>
      <c r="B207" s="4">
        <v>6</v>
      </c>
      <c r="C207" s="4">
        <v>274</v>
      </c>
      <c r="D207" s="4" t="s">
        <v>270</v>
      </c>
      <c r="E207" s="4" t="s">
        <v>337</v>
      </c>
      <c r="F207" s="5">
        <v>14.93</v>
      </c>
    </row>
    <row r="209" spans="1:8" ht="15">
      <c r="A209" s="1" t="s">
        <v>388</v>
      </c>
      <c r="B209" s="4"/>
      <c r="C209" s="4"/>
      <c r="D209" s="4"/>
      <c r="E209" s="4"/>
      <c r="F209" s="4"/>
      <c r="G209" s="4"/>
      <c r="H209" s="4"/>
    </row>
    <row r="210" spans="1:8" ht="15">
      <c r="A210" s="1"/>
      <c r="B210" s="4">
        <v>1</v>
      </c>
      <c r="C210" s="4">
        <v>152</v>
      </c>
      <c r="D210" s="4" t="s">
        <v>269</v>
      </c>
      <c r="E210" s="4" t="s">
        <v>338</v>
      </c>
      <c r="F210" s="5">
        <v>35.92</v>
      </c>
      <c r="G210" s="4"/>
      <c r="H210" s="4"/>
    </row>
    <row r="211" spans="1:8" ht="15">
      <c r="A211" s="1"/>
      <c r="B211" s="4">
        <v>2</v>
      </c>
      <c r="C211" s="4">
        <v>274</v>
      </c>
      <c r="D211" s="4" t="s">
        <v>270</v>
      </c>
      <c r="E211" s="4" t="s">
        <v>337</v>
      </c>
      <c r="F211" s="5">
        <v>27</v>
      </c>
      <c r="G211" s="4"/>
      <c r="H211" s="4"/>
    </row>
    <row r="212" spans="1:8" ht="15">
      <c r="A212" s="1"/>
      <c r="B212" s="4">
        <v>3</v>
      </c>
      <c r="C212" s="4">
        <v>334</v>
      </c>
      <c r="D212" s="4" t="s">
        <v>271</v>
      </c>
      <c r="E212" s="4" t="s">
        <v>341</v>
      </c>
      <c r="F212" s="5">
        <v>26.25</v>
      </c>
      <c r="G212" s="4"/>
      <c r="H212" s="4"/>
    </row>
    <row r="214" spans="1:8" ht="15">
      <c r="A214" s="1" t="s">
        <v>401</v>
      </c>
      <c r="B214" s="4"/>
      <c r="C214" s="4"/>
      <c r="D214" s="4"/>
      <c r="E214" s="4"/>
      <c r="F214" s="4"/>
      <c r="G214" s="4"/>
      <c r="H214" s="4"/>
    </row>
    <row r="215" spans="1:8" ht="15">
      <c r="A215" s="1"/>
      <c r="B215" s="4">
        <v>1</v>
      </c>
      <c r="C215" s="4">
        <v>171</v>
      </c>
      <c r="D215" s="4" t="s">
        <v>191</v>
      </c>
      <c r="E215" s="4" t="s">
        <v>337</v>
      </c>
      <c r="F215" s="5">
        <v>32.78</v>
      </c>
      <c r="G215" s="4"/>
      <c r="H215" s="4"/>
    </row>
    <row r="216" spans="1:8" ht="15">
      <c r="A216" s="1"/>
      <c r="B216" s="4">
        <v>2</v>
      </c>
      <c r="C216" s="4">
        <v>348</v>
      </c>
      <c r="D216" s="4" t="s">
        <v>291</v>
      </c>
      <c r="E216" s="4" t="s">
        <v>337</v>
      </c>
      <c r="F216" s="5">
        <v>24.53</v>
      </c>
      <c r="G216" s="4"/>
      <c r="H216" s="4"/>
    </row>
    <row r="217" spans="1:8" ht="15">
      <c r="A217" s="1"/>
      <c r="B217" s="4">
        <v>3</v>
      </c>
      <c r="C217" s="4">
        <v>236</v>
      </c>
      <c r="D217" s="4" t="s">
        <v>300</v>
      </c>
      <c r="E217" s="4" t="s">
        <v>338</v>
      </c>
      <c r="F217" s="5">
        <v>22.8</v>
      </c>
      <c r="G217" s="4"/>
      <c r="H217" s="4"/>
    </row>
    <row r="218" spans="1:8" ht="15">
      <c r="A218" s="1"/>
      <c r="B218" s="4">
        <v>4</v>
      </c>
      <c r="C218" s="4">
        <v>154</v>
      </c>
      <c r="D218" s="4" t="s">
        <v>115</v>
      </c>
      <c r="E218" s="4" t="s">
        <v>341</v>
      </c>
      <c r="F218" s="5">
        <v>14.43</v>
      </c>
      <c r="G218" s="4"/>
      <c r="H218" s="4"/>
    </row>
  </sheetData>
  <sheetProtection/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45">
      <selection activeCell="K63" sqref="K63"/>
    </sheetView>
  </sheetViews>
  <sheetFormatPr defaultColWidth="8.8515625" defaultRowHeight="15"/>
  <cols>
    <col min="1" max="2" width="8.8515625" style="0" customWidth="1"/>
    <col min="3" max="3" width="7.140625" style="0" customWidth="1"/>
    <col min="4" max="4" width="20.421875" style="0" bestFit="1" customWidth="1"/>
    <col min="5" max="5" width="19.00390625" style="0" customWidth="1"/>
    <col min="6" max="6" width="8.140625" style="0" bestFit="1" customWidth="1"/>
  </cols>
  <sheetData>
    <row r="1" ht="15">
      <c r="A1" s="2" t="s">
        <v>379</v>
      </c>
    </row>
    <row r="3" spans="1:8" ht="15">
      <c r="A3" s="1" t="s">
        <v>447</v>
      </c>
      <c r="B3" s="4"/>
      <c r="C3" s="4"/>
      <c r="D3" s="4"/>
      <c r="E3" s="4"/>
      <c r="F3" s="4"/>
      <c r="G3" s="4"/>
      <c r="H3" s="4"/>
    </row>
    <row r="4" spans="1:8" ht="15">
      <c r="A4" s="1" t="s">
        <v>352</v>
      </c>
      <c r="B4" s="4"/>
      <c r="C4" s="4"/>
      <c r="D4" s="4"/>
      <c r="E4" s="4"/>
      <c r="F4" s="4"/>
      <c r="G4" s="4"/>
      <c r="H4" s="4"/>
    </row>
    <row r="5" spans="1:8" ht="15">
      <c r="A5" s="1"/>
      <c r="B5" s="4">
        <v>1</v>
      </c>
      <c r="C5" s="4">
        <v>9</v>
      </c>
      <c r="D5" s="4" t="s">
        <v>50</v>
      </c>
      <c r="E5" s="4" t="s">
        <v>338</v>
      </c>
      <c r="F5" s="5">
        <v>12.51</v>
      </c>
      <c r="G5" s="4"/>
      <c r="H5" s="4"/>
    </row>
    <row r="6" spans="1:8" ht="15">
      <c r="A6" s="1"/>
      <c r="B6" s="4">
        <v>2</v>
      </c>
      <c r="C6" s="4">
        <v>266</v>
      </c>
      <c r="D6" s="4" t="s">
        <v>51</v>
      </c>
      <c r="E6" s="4" t="s">
        <v>337</v>
      </c>
      <c r="F6" s="5">
        <v>12.6</v>
      </c>
      <c r="G6" s="4"/>
      <c r="H6" s="4"/>
    </row>
    <row r="7" spans="1:8" ht="15">
      <c r="A7" s="1"/>
      <c r="B7" s="4">
        <v>3</v>
      </c>
      <c r="C7" s="4">
        <v>285</v>
      </c>
      <c r="D7" s="4" t="s">
        <v>52</v>
      </c>
      <c r="E7" s="4" t="s">
        <v>338</v>
      </c>
      <c r="F7" s="5">
        <v>13.12</v>
      </c>
      <c r="G7" s="4"/>
      <c r="H7" s="4"/>
    </row>
    <row r="8" spans="1:8" ht="15">
      <c r="A8" s="1"/>
      <c r="B8" s="4">
        <v>4</v>
      </c>
      <c r="C8" s="4">
        <v>55</v>
      </c>
      <c r="D8" s="4" t="s">
        <v>53</v>
      </c>
      <c r="E8" s="4" t="s">
        <v>337</v>
      </c>
      <c r="F8" s="5">
        <v>13.14</v>
      </c>
      <c r="G8" s="4"/>
      <c r="H8" s="4"/>
    </row>
    <row r="9" spans="1:8" ht="15">
      <c r="A9" s="1"/>
      <c r="B9" s="4">
        <v>5</v>
      </c>
      <c r="C9" s="4">
        <v>174</v>
      </c>
      <c r="D9" s="4" t="s">
        <v>54</v>
      </c>
      <c r="E9" s="4" t="s">
        <v>338</v>
      </c>
      <c r="F9" s="5">
        <v>13.65</v>
      </c>
      <c r="G9" s="4"/>
      <c r="H9" s="4"/>
    </row>
    <row r="11" spans="1:8" ht="15">
      <c r="A11" s="1" t="s">
        <v>482</v>
      </c>
      <c r="B11" s="4"/>
      <c r="C11" s="4"/>
      <c r="D11" s="4"/>
      <c r="E11" s="4"/>
      <c r="F11" s="4"/>
      <c r="G11" s="4"/>
      <c r="H11" s="4"/>
    </row>
    <row r="12" spans="1:8" ht="15">
      <c r="A12" s="1" t="s">
        <v>363</v>
      </c>
      <c r="B12" s="4"/>
      <c r="C12" s="4"/>
      <c r="D12" s="4"/>
      <c r="E12" s="4"/>
      <c r="F12" s="4"/>
      <c r="G12" s="4"/>
      <c r="H12" s="4"/>
    </row>
    <row r="13" spans="1:8" ht="15">
      <c r="A13" s="1"/>
      <c r="B13" s="4">
        <v>1</v>
      </c>
      <c r="C13" s="4">
        <v>9</v>
      </c>
      <c r="D13" s="4" t="s">
        <v>50</v>
      </c>
      <c r="E13" s="4" t="s">
        <v>338</v>
      </c>
      <c r="F13" s="5">
        <v>26.13</v>
      </c>
      <c r="G13" s="4"/>
      <c r="H13" s="4"/>
    </row>
    <row r="14" spans="1:8" ht="15">
      <c r="A14" s="1"/>
      <c r="B14" s="4">
        <v>2</v>
      </c>
      <c r="C14" s="4">
        <v>266</v>
      </c>
      <c r="D14" s="4" t="s">
        <v>51</v>
      </c>
      <c r="E14" s="4" t="s">
        <v>337</v>
      </c>
      <c r="F14" s="5">
        <v>26.36</v>
      </c>
      <c r="G14" s="4"/>
      <c r="H14" s="4"/>
    </row>
    <row r="15" spans="1:8" ht="15">
      <c r="A15" s="1"/>
      <c r="B15" s="4">
        <v>3</v>
      </c>
      <c r="C15" s="4">
        <v>285</v>
      </c>
      <c r="D15" s="4" t="s">
        <v>52</v>
      </c>
      <c r="E15" s="4" t="s">
        <v>338</v>
      </c>
      <c r="F15" s="5">
        <v>27.47</v>
      </c>
      <c r="G15" s="4"/>
      <c r="H15" s="4"/>
    </row>
    <row r="16" spans="1:8" ht="15">
      <c r="A16" s="1"/>
      <c r="B16" s="4">
        <v>4</v>
      </c>
      <c r="C16" s="4">
        <v>25</v>
      </c>
      <c r="D16" s="4" t="s">
        <v>203</v>
      </c>
      <c r="E16" s="4" t="s">
        <v>338</v>
      </c>
      <c r="F16" s="5">
        <v>27.59</v>
      </c>
      <c r="G16" s="4"/>
      <c r="H16" s="4"/>
    </row>
    <row r="17" spans="1:8" ht="15">
      <c r="A17" s="1"/>
      <c r="B17" s="4">
        <v>5</v>
      </c>
      <c r="C17" s="4">
        <v>332</v>
      </c>
      <c r="D17" s="4" t="s">
        <v>204</v>
      </c>
      <c r="E17" s="4" t="s">
        <v>338</v>
      </c>
      <c r="F17" s="5">
        <v>29.67</v>
      </c>
      <c r="G17" s="4"/>
      <c r="H17" s="4"/>
    </row>
    <row r="19" spans="1:8" ht="15">
      <c r="A19" s="1" t="s">
        <v>471</v>
      </c>
      <c r="B19" s="4"/>
      <c r="C19" s="4"/>
      <c r="D19" s="4"/>
      <c r="E19" s="4"/>
      <c r="F19" s="4"/>
      <c r="G19" s="4"/>
      <c r="H19" s="4"/>
    </row>
    <row r="20" spans="1:8" ht="15">
      <c r="A20" s="1" t="s">
        <v>351</v>
      </c>
      <c r="B20" s="4"/>
      <c r="C20" s="4"/>
      <c r="D20" s="4"/>
      <c r="E20" s="4"/>
      <c r="F20" s="4"/>
      <c r="G20" s="4"/>
      <c r="H20" s="4"/>
    </row>
    <row r="21" spans="1:8" ht="15">
      <c r="A21" s="1"/>
      <c r="B21" s="4">
        <v>1</v>
      </c>
      <c r="C21" s="4">
        <v>29</v>
      </c>
      <c r="D21" s="4" t="s">
        <v>128</v>
      </c>
      <c r="E21" s="4" t="s">
        <v>337</v>
      </c>
      <c r="F21" s="5">
        <v>41.07</v>
      </c>
      <c r="G21" s="4"/>
      <c r="H21" s="4"/>
    </row>
    <row r="22" spans="1:8" ht="15">
      <c r="A22" s="1"/>
      <c r="B22" s="4">
        <v>2</v>
      </c>
      <c r="C22" s="4">
        <v>359</v>
      </c>
      <c r="D22" s="4" t="s">
        <v>129</v>
      </c>
      <c r="E22" s="4" t="s">
        <v>337</v>
      </c>
      <c r="F22" s="5">
        <v>42.58</v>
      </c>
      <c r="G22" s="4"/>
      <c r="H22" s="4"/>
    </row>
    <row r="23" spans="1:8" ht="15">
      <c r="A23" s="1"/>
      <c r="B23" s="4">
        <v>3</v>
      </c>
      <c r="C23" s="4">
        <v>370</v>
      </c>
      <c r="D23" s="4" t="s">
        <v>130</v>
      </c>
      <c r="E23" s="4" t="s">
        <v>337</v>
      </c>
      <c r="F23" s="5">
        <v>43.53</v>
      </c>
      <c r="G23" s="4"/>
      <c r="H23" s="4"/>
    </row>
    <row r="24" spans="1:8" ht="15">
      <c r="A24" s="1"/>
      <c r="B24" s="4">
        <v>4</v>
      </c>
      <c r="C24" s="4">
        <v>174</v>
      </c>
      <c r="D24" s="4" t="s">
        <v>54</v>
      </c>
      <c r="E24" s="4" t="s">
        <v>338</v>
      </c>
      <c r="F24" s="5">
        <v>43.84</v>
      </c>
      <c r="G24" s="4"/>
      <c r="H24" s="4"/>
    </row>
    <row r="25" spans="1:8" ht="15">
      <c r="A25" s="1"/>
      <c r="B25" s="4">
        <v>5</v>
      </c>
      <c r="C25" s="4">
        <v>317</v>
      </c>
      <c r="D25" s="4" t="s">
        <v>2</v>
      </c>
      <c r="E25" s="4" t="s">
        <v>338</v>
      </c>
      <c r="F25" s="5">
        <v>47.28</v>
      </c>
      <c r="G25" s="4"/>
      <c r="H25" s="4"/>
    </row>
    <row r="26" spans="1:8" ht="15">
      <c r="A26" s="1"/>
      <c r="B26" s="4"/>
      <c r="C26" s="4"/>
      <c r="D26" s="4"/>
      <c r="E26" s="4"/>
      <c r="F26" s="4"/>
      <c r="G26" s="4"/>
      <c r="H26" s="4"/>
    </row>
    <row r="27" spans="1:8" ht="15">
      <c r="A27" s="1" t="s">
        <v>458</v>
      </c>
      <c r="B27" s="4"/>
      <c r="C27" s="4"/>
      <c r="D27" s="4"/>
      <c r="E27" s="4"/>
      <c r="F27" s="4"/>
      <c r="G27" s="4"/>
      <c r="H27" s="4"/>
    </row>
    <row r="28" spans="1:8" ht="15">
      <c r="A28" s="1" t="s">
        <v>351</v>
      </c>
      <c r="B28" s="4"/>
      <c r="C28" s="4"/>
      <c r="D28" s="4"/>
      <c r="E28" s="4"/>
      <c r="F28" s="4"/>
      <c r="G28" s="4"/>
      <c r="H28" s="4"/>
    </row>
    <row r="29" spans="1:8" ht="15">
      <c r="A29" s="1"/>
      <c r="B29" s="4">
        <v>1</v>
      </c>
      <c r="C29" s="4">
        <v>394</v>
      </c>
      <c r="D29" s="4" t="s">
        <v>110</v>
      </c>
      <c r="E29" s="4" t="s">
        <v>337</v>
      </c>
      <c r="F29" s="9">
        <v>0.0018114583333333333</v>
      </c>
      <c r="G29" s="4"/>
      <c r="H29" s="4"/>
    </row>
    <row r="31" spans="1:8" ht="15">
      <c r="A31" s="1" t="s">
        <v>490</v>
      </c>
      <c r="B31" s="4"/>
      <c r="C31" s="4"/>
      <c r="D31" s="4"/>
      <c r="E31" s="4"/>
      <c r="F31" s="4"/>
      <c r="G31" s="4"/>
      <c r="H31" s="4"/>
    </row>
    <row r="32" spans="1:8" ht="15">
      <c r="A32" s="1" t="s">
        <v>351</v>
      </c>
      <c r="B32" s="4"/>
      <c r="C32" s="4"/>
      <c r="D32" s="4"/>
      <c r="E32" s="4"/>
      <c r="F32" s="4"/>
      <c r="G32" s="4"/>
      <c r="H32" s="4"/>
    </row>
    <row r="33" spans="1:8" ht="15">
      <c r="A33" s="1"/>
      <c r="B33" s="4">
        <v>1</v>
      </c>
      <c r="C33" s="4">
        <v>281</v>
      </c>
      <c r="D33" s="4" t="s">
        <v>240</v>
      </c>
      <c r="E33" s="4" t="s">
        <v>341</v>
      </c>
      <c r="F33" s="9">
        <v>0.0032888888888888885</v>
      </c>
      <c r="G33" s="4"/>
      <c r="H33" s="4"/>
    </row>
    <row r="34" spans="1:8" ht="15">
      <c r="A34" s="1"/>
      <c r="B34" s="4">
        <v>2</v>
      </c>
      <c r="C34" s="4">
        <v>280</v>
      </c>
      <c r="D34" s="4" t="s">
        <v>241</v>
      </c>
      <c r="E34" s="4" t="s">
        <v>341</v>
      </c>
      <c r="F34" s="9">
        <v>0.0033149305555555558</v>
      </c>
      <c r="G34" s="4"/>
      <c r="H34" s="4"/>
    </row>
    <row r="35" spans="1:8" ht="15">
      <c r="A35" s="1"/>
      <c r="B35" s="4">
        <v>3</v>
      </c>
      <c r="C35" s="4">
        <v>295</v>
      </c>
      <c r="D35" s="4" t="s">
        <v>242</v>
      </c>
      <c r="E35" s="4" t="s">
        <v>338</v>
      </c>
      <c r="F35" s="9">
        <v>0.003361226851851852</v>
      </c>
      <c r="G35" s="4"/>
      <c r="H35" s="4"/>
    </row>
    <row r="36" spans="1:8" ht="15">
      <c r="A36" s="1"/>
      <c r="B36" s="4">
        <v>4</v>
      </c>
      <c r="C36" s="4">
        <v>386</v>
      </c>
      <c r="D36" s="4" t="s">
        <v>243</v>
      </c>
      <c r="E36" s="4" t="s">
        <v>341</v>
      </c>
      <c r="F36" s="9">
        <v>0.0034780092592592592</v>
      </c>
      <c r="G36" s="4"/>
      <c r="H36" s="4"/>
    </row>
    <row r="37" spans="1:8" ht="15">
      <c r="A37" s="1"/>
      <c r="B37" s="4">
        <v>5</v>
      </c>
      <c r="C37" s="4">
        <v>395</v>
      </c>
      <c r="D37" s="4" t="s">
        <v>244</v>
      </c>
      <c r="E37" s="4" t="s">
        <v>342</v>
      </c>
      <c r="F37" s="9">
        <v>0.003617013888888889</v>
      </c>
      <c r="G37" s="4"/>
      <c r="H37" s="4"/>
    </row>
    <row r="38" spans="1:8" ht="15">
      <c r="A38" s="1"/>
      <c r="B38" s="4">
        <v>6</v>
      </c>
      <c r="C38" s="4">
        <v>299</v>
      </c>
      <c r="D38" s="4" t="s">
        <v>245</v>
      </c>
      <c r="E38" s="4" t="s">
        <v>337</v>
      </c>
      <c r="F38" s="9">
        <v>0.00369537037037037</v>
      </c>
      <c r="G38" s="4"/>
      <c r="H38" s="4"/>
    </row>
    <row r="39" spans="1:8" ht="15">
      <c r="A39" s="1"/>
      <c r="B39" s="4"/>
      <c r="C39" s="4"/>
      <c r="D39" s="4"/>
      <c r="E39" s="4"/>
      <c r="F39" s="9"/>
      <c r="G39" s="4"/>
      <c r="H39" s="4"/>
    </row>
    <row r="40" spans="1:8" ht="15">
      <c r="A40" s="1" t="s">
        <v>463</v>
      </c>
      <c r="B40" s="4"/>
      <c r="C40" s="4"/>
      <c r="D40" s="4"/>
      <c r="E40" s="4"/>
      <c r="F40" s="4"/>
      <c r="G40" s="4"/>
      <c r="H40" s="4"/>
    </row>
    <row r="41" spans="1:8" ht="15">
      <c r="A41" s="1" t="s">
        <v>358</v>
      </c>
      <c r="B41" s="4"/>
      <c r="C41" s="4"/>
      <c r="D41" s="4"/>
      <c r="E41" s="4"/>
      <c r="F41" s="4"/>
      <c r="G41" s="4"/>
      <c r="H41" s="4"/>
    </row>
    <row r="42" spans="1:8" ht="15">
      <c r="A42" s="1"/>
      <c r="B42" s="4">
        <v>1</v>
      </c>
      <c r="C42" s="4">
        <v>42</v>
      </c>
      <c r="D42" s="4" t="s">
        <v>117</v>
      </c>
      <c r="E42" s="4" t="s">
        <v>337</v>
      </c>
      <c r="F42" s="5">
        <v>11.76</v>
      </c>
      <c r="G42" s="4"/>
      <c r="H42" s="4"/>
    </row>
    <row r="43" spans="1:8" ht="15">
      <c r="A43" s="1"/>
      <c r="B43" s="4">
        <v>2</v>
      </c>
      <c r="C43" s="4">
        <v>371</v>
      </c>
      <c r="D43" s="4" t="s">
        <v>118</v>
      </c>
      <c r="E43" s="4" t="s">
        <v>339</v>
      </c>
      <c r="F43" s="5">
        <v>12.98</v>
      </c>
      <c r="G43" s="4"/>
      <c r="H43" s="4"/>
    </row>
    <row r="44" spans="1:8" ht="15">
      <c r="A44" s="1"/>
      <c r="B44" s="4"/>
      <c r="C44" s="4"/>
      <c r="D44" s="4"/>
      <c r="E44" s="4"/>
      <c r="F44" s="4"/>
      <c r="G44" s="4"/>
      <c r="H44" s="4"/>
    </row>
    <row r="45" spans="1:8" ht="15">
      <c r="A45" s="1" t="s">
        <v>438</v>
      </c>
      <c r="B45" s="4"/>
      <c r="C45" s="4"/>
      <c r="D45" s="4"/>
      <c r="E45" s="4"/>
      <c r="F45" s="4"/>
      <c r="G45" s="4"/>
      <c r="H45" s="4"/>
    </row>
    <row r="46" spans="1:8" ht="15">
      <c r="A46" s="1" t="s">
        <v>351</v>
      </c>
      <c r="B46" s="4"/>
      <c r="C46" s="4"/>
      <c r="D46" s="4"/>
      <c r="E46" s="4"/>
      <c r="F46" s="4"/>
      <c r="G46" s="4"/>
      <c r="H46" s="4"/>
    </row>
    <row r="47" spans="1:8" ht="15">
      <c r="A47" s="1"/>
      <c r="B47" s="4">
        <v>1</v>
      </c>
      <c r="C47" s="4">
        <v>179</v>
      </c>
      <c r="D47" s="4" t="s">
        <v>1</v>
      </c>
      <c r="E47" s="4" t="s">
        <v>338</v>
      </c>
      <c r="F47" s="5">
        <v>47.4</v>
      </c>
      <c r="G47" s="4"/>
      <c r="H47" s="4"/>
    </row>
    <row r="48" spans="1:8" ht="15">
      <c r="A48" s="1"/>
      <c r="B48" s="4">
        <v>2</v>
      </c>
      <c r="C48" s="4">
        <v>317</v>
      </c>
      <c r="D48" s="4" t="s">
        <v>2</v>
      </c>
      <c r="E48" s="4" t="s">
        <v>338</v>
      </c>
      <c r="F48" s="5">
        <v>52.1</v>
      </c>
      <c r="G48" s="4"/>
      <c r="H48" s="4"/>
    </row>
    <row r="49" spans="1:8" ht="15">
      <c r="A49" s="1"/>
      <c r="B49" s="4">
        <v>3</v>
      </c>
      <c r="C49" s="4">
        <v>155</v>
      </c>
      <c r="D49" s="4" t="s">
        <v>3</v>
      </c>
      <c r="E49" s="4" t="s">
        <v>341</v>
      </c>
      <c r="F49" s="5">
        <v>53.93</v>
      </c>
      <c r="G49" s="4"/>
      <c r="H49" s="4"/>
    </row>
    <row r="51" spans="1:8" ht="15">
      <c r="A51" s="1" t="s">
        <v>395</v>
      </c>
      <c r="B51" s="4"/>
      <c r="C51" s="4"/>
      <c r="D51" s="4"/>
      <c r="E51" s="4"/>
      <c r="F51" s="4"/>
      <c r="G51" s="4"/>
      <c r="H51" s="4"/>
    </row>
    <row r="52" spans="1:8" ht="15">
      <c r="A52" s="1"/>
      <c r="B52" s="4">
        <v>1</v>
      </c>
      <c r="C52" s="4">
        <v>371</v>
      </c>
      <c r="D52" s="4" t="s">
        <v>118</v>
      </c>
      <c r="E52" s="4" t="s">
        <v>339</v>
      </c>
      <c r="F52" s="5">
        <v>1.55</v>
      </c>
      <c r="G52" s="4"/>
      <c r="H52" s="4"/>
    </row>
    <row r="53" spans="1:8" ht="15">
      <c r="A53" s="1"/>
      <c r="B53" s="4">
        <v>2</v>
      </c>
      <c r="C53" s="4">
        <v>155</v>
      </c>
      <c r="D53" s="4" t="s">
        <v>3</v>
      </c>
      <c r="E53" s="4" t="s">
        <v>341</v>
      </c>
      <c r="F53" s="5">
        <v>1.5</v>
      </c>
      <c r="G53" s="4"/>
      <c r="H53" s="4"/>
    </row>
    <row r="55" spans="1:8" ht="15">
      <c r="A55" s="1" t="s">
        <v>404</v>
      </c>
      <c r="B55" s="4"/>
      <c r="C55" s="4"/>
      <c r="D55" s="4"/>
      <c r="E55" s="4"/>
      <c r="F55" s="4"/>
      <c r="G55" s="4"/>
      <c r="H55" s="4"/>
    </row>
    <row r="56" spans="1:8" ht="15">
      <c r="A56" s="1"/>
      <c r="B56" s="4">
        <v>1</v>
      </c>
      <c r="C56" s="4">
        <v>216</v>
      </c>
      <c r="D56" s="4" t="s">
        <v>302</v>
      </c>
      <c r="E56" s="4" t="s">
        <v>338</v>
      </c>
      <c r="F56" s="5">
        <v>2.7</v>
      </c>
      <c r="G56" s="4"/>
      <c r="H56" s="4"/>
    </row>
    <row r="57" spans="1:8" ht="15">
      <c r="A57" s="1"/>
      <c r="B57" s="4">
        <v>2</v>
      </c>
      <c r="C57" s="4">
        <v>317</v>
      </c>
      <c r="D57" s="4" t="s">
        <v>2</v>
      </c>
      <c r="E57" s="4" t="s">
        <v>338</v>
      </c>
      <c r="F57" s="5">
        <v>2.4</v>
      </c>
      <c r="G57" s="4"/>
      <c r="H57" s="4"/>
    </row>
    <row r="58" spans="1:8" ht="15">
      <c r="A58" s="1"/>
      <c r="B58" s="4"/>
      <c r="C58" s="4"/>
      <c r="D58" s="4"/>
      <c r="E58" s="4"/>
      <c r="F58" s="4"/>
      <c r="G58" s="4"/>
      <c r="H58" s="4"/>
    </row>
    <row r="59" spans="1:8" ht="15">
      <c r="A59" s="1" t="s">
        <v>374</v>
      </c>
      <c r="B59" s="4"/>
      <c r="C59" s="4"/>
      <c r="D59" s="4"/>
      <c r="E59" s="4"/>
      <c r="F59" s="4"/>
      <c r="G59" s="6" t="s">
        <v>500</v>
      </c>
      <c r="H59" s="4"/>
    </row>
    <row r="60" spans="1:8" ht="15">
      <c r="A60" s="1"/>
      <c r="B60" s="4">
        <v>1</v>
      </c>
      <c r="C60" s="4">
        <v>323</v>
      </c>
      <c r="D60" s="4" t="s">
        <v>332</v>
      </c>
      <c r="E60" s="4" t="s">
        <v>341</v>
      </c>
      <c r="F60" s="5">
        <v>4.63</v>
      </c>
      <c r="G60" s="4"/>
      <c r="H60" s="4"/>
    </row>
    <row r="61" spans="1:8" ht="15">
      <c r="A61" s="1"/>
      <c r="B61" s="4">
        <v>2</v>
      </c>
      <c r="C61" s="4">
        <v>369</v>
      </c>
      <c r="D61" s="4" t="s">
        <v>333</v>
      </c>
      <c r="E61" s="4" t="s">
        <v>342</v>
      </c>
      <c r="F61" s="5">
        <v>4.6</v>
      </c>
      <c r="G61" s="4"/>
      <c r="H61" s="4"/>
    </row>
    <row r="62" spans="1:8" ht="15">
      <c r="A62" s="1"/>
      <c r="B62" s="4">
        <v>3</v>
      </c>
      <c r="C62" s="4">
        <v>265</v>
      </c>
      <c r="D62" s="4" t="s">
        <v>334</v>
      </c>
      <c r="E62" s="4" t="s">
        <v>341</v>
      </c>
      <c r="F62" s="5">
        <v>4.5</v>
      </c>
      <c r="G62" s="4"/>
      <c r="H62" s="4"/>
    </row>
    <row r="64" spans="1:8" ht="15">
      <c r="A64" s="1" t="s">
        <v>393</v>
      </c>
      <c r="B64" s="4"/>
      <c r="C64" s="4"/>
      <c r="D64" s="4"/>
      <c r="E64" s="4"/>
      <c r="F64" s="4"/>
      <c r="G64" s="4"/>
      <c r="H64" s="4"/>
    </row>
    <row r="65" spans="1:8" ht="15">
      <c r="A65" s="1"/>
      <c r="B65" s="4">
        <v>1</v>
      </c>
      <c r="C65" s="4">
        <v>340</v>
      </c>
      <c r="D65" s="4" t="s">
        <v>501</v>
      </c>
      <c r="E65" s="4" t="s">
        <v>342</v>
      </c>
      <c r="F65" s="5">
        <v>8.43</v>
      </c>
      <c r="G65" s="4">
        <v>-0.4</v>
      </c>
      <c r="H65" s="4"/>
    </row>
    <row r="67" spans="1:8" ht="15">
      <c r="A67" s="1" t="s">
        <v>406</v>
      </c>
      <c r="B67" s="4"/>
      <c r="C67" s="4"/>
      <c r="D67" s="4"/>
      <c r="E67" s="4"/>
      <c r="F67" s="4"/>
      <c r="G67" s="4"/>
      <c r="H67" s="4"/>
    </row>
    <row r="68" spans="1:8" ht="15">
      <c r="A68" s="1"/>
      <c r="B68" s="4">
        <v>1</v>
      </c>
      <c r="C68" s="4">
        <v>371</v>
      </c>
      <c r="D68" s="4" t="s">
        <v>118</v>
      </c>
      <c r="E68" s="4" t="s">
        <v>339</v>
      </c>
      <c r="F68" s="5">
        <v>10.42</v>
      </c>
      <c r="G68" s="4"/>
      <c r="H68" s="4"/>
    </row>
    <row r="69" spans="1:8" ht="15">
      <c r="A69" s="1"/>
      <c r="B69" s="4">
        <v>2</v>
      </c>
      <c r="C69" s="4">
        <v>223</v>
      </c>
      <c r="D69" s="4" t="s">
        <v>292</v>
      </c>
      <c r="E69" s="4" t="s">
        <v>339</v>
      </c>
      <c r="F69" s="5">
        <v>10.36</v>
      </c>
      <c r="G69" s="4"/>
      <c r="H69" s="4"/>
    </row>
    <row r="70" spans="1:8" ht="15">
      <c r="A70" s="1"/>
      <c r="B70" s="4">
        <v>3</v>
      </c>
      <c r="C70" s="4">
        <v>79</v>
      </c>
      <c r="D70" s="4" t="s">
        <v>293</v>
      </c>
      <c r="E70" s="4" t="s">
        <v>337</v>
      </c>
      <c r="F70" s="5">
        <v>10.07</v>
      </c>
      <c r="G70" s="4"/>
      <c r="H70" s="4"/>
    </row>
    <row r="71" spans="1:8" ht="15">
      <c r="A71" s="1"/>
      <c r="B71" s="4">
        <v>4</v>
      </c>
      <c r="C71" s="4">
        <v>340</v>
      </c>
      <c r="D71" s="4" t="s">
        <v>280</v>
      </c>
      <c r="E71" s="4" t="s">
        <v>342</v>
      </c>
      <c r="F71" s="5">
        <v>7.62</v>
      </c>
      <c r="G71" s="4"/>
      <c r="H71" s="4"/>
    </row>
    <row r="72" spans="1:8" ht="15">
      <c r="A72" s="1"/>
      <c r="B72" s="4">
        <v>5</v>
      </c>
      <c r="C72" s="4">
        <v>335</v>
      </c>
      <c r="D72" s="4" t="s">
        <v>272</v>
      </c>
      <c r="E72" s="4" t="s">
        <v>341</v>
      </c>
      <c r="F72" s="5">
        <v>7.52</v>
      </c>
      <c r="G72" s="4"/>
      <c r="H72" s="4"/>
    </row>
    <row r="73" spans="1:8" ht="15">
      <c r="A73" s="1"/>
      <c r="B73" s="4">
        <v>6</v>
      </c>
      <c r="C73" s="4">
        <v>321</v>
      </c>
      <c r="D73" s="4" t="s">
        <v>273</v>
      </c>
      <c r="E73" s="4" t="s">
        <v>338</v>
      </c>
      <c r="F73" s="5">
        <v>7.04</v>
      </c>
      <c r="G73" s="4"/>
      <c r="H73" s="4"/>
    </row>
    <row r="75" spans="1:8" ht="15">
      <c r="A75" s="1" t="s">
        <v>398</v>
      </c>
      <c r="B75" s="4"/>
      <c r="C75" s="4"/>
      <c r="D75" s="4"/>
      <c r="E75" s="4"/>
      <c r="F75" s="4"/>
      <c r="G75" s="4"/>
      <c r="H75" s="4"/>
    </row>
    <row r="76" spans="1:8" ht="15">
      <c r="A76" s="1"/>
      <c r="B76" s="4">
        <v>1</v>
      </c>
      <c r="C76" s="4">
        <v>223</v>
      </c>
      <c r="D76" s="4" t="s">
        <v>292</v>
      </c>
      <c r="E76" s="4" t="s">
        <v>339</v>
      </c>
      <c r="F76" s="5">
        <v>32.67</v>
      </c>
      <c r="G76" s="4"/>
      <c r="H76" s="4"/>
    </row>
    <row r="77" spans="1:8" ht="15">
      <c r="A77" s="1"/>
      <c r="B77" s="4">
        <v>2</v>
      </c>
      <c r="C77" s="4">
        <v>79</v>
      </c>
      <c r="D77" s="4" t="s">
        <v>293</v>
      </c>
      <c r="E77" s="4" t="s">
        <v>337</v>
      </c>
      <c r="F77" s="5">
        <v>28.41</v>
      </c>
      <c r="G77" s="4"/>
      <c r="H77" s="4"/>
    </row>
    <row r="78" spans="1:8" ht="15">
      <c r="A78" s="1"/>
      <c r="B78" s="4">
        <v>3</v>
      </c>
      <c r="C78" s="4">
        <v>370</v>
      </c>
      <c r="D78" s="4" t="s">
        <v>130</v>
      </c>
      <c r="E78" s="4" t="s">
        <v>337</v>
      </c>
      <c r="F78" s="5">
        <v>24.28</v>
      </c>
      <c r="G78" s="4"/>
      <c r="H78" s="4"/>
    </row>
    <row r="79" spans="1:8" ht="15">
      <c r="A79" s="1"/>
      <c r="B79" s="4">
        <v>4</v>
      </c>
      <c r="C79" s="4">
        <v>338</v>
      </c>
      <c r="D79" s="4" t="s">
        <v>274</v>
      </c>
      <c r="E79" s="4" t="s">
        <v>341</v>
      </c>
      <c r="F79" s="5">
        <v>21.99</v>
      </c>
      <c r="G79" s="4"/>
      <c r="H79" s="4"/>
    </row>
    <row r="80" spans="1:8" ht="15">
      <c r="A80" s="1"/>
      <c r="B80" s="4">
        <v>5</v>
      </c>
      <c r="C80" s="4">
        <v>335</v>
      </c>
      <c r="D80" s="4" t="s">
        <v>272</v>
      </c>
      <c r="E80" s="4" t="s">
        <v>341</v>
      </c>
      <c r="F80" s="5">
        <v>19.93</v>
      </c>
      <c r="G80" s="4"/>
      <c r="H80" s="4"/>
    </row>
    <row r="82" spans="1:8" ht="15">
      <c r="A82" s="1" t="s">
        <v>389</v>
      </c>
      <c r="B82" s="4"/>
      <c r="C82" s="4"/>
      <c r="D82" s="4"/>
      <c r="E82" s="4"/>
      <c r="F82" s="4"/>
      <c r="G82" s="4"/>
      <c r="H82" s="4"/>
    </row>
    <row r="83" spans="1:8" ht="15">
      <c r="A83" s="1"/>
      <c r="B83" s="4">
        <v>1</v>
      </c>
      <c r="C83" s="4">
        <v>335</v>
      </c>
      <c r="D83" s="4" t="s">
        <v>272</v>
      </c>
      <c r="E83" s="4" t="s">
        <v>341</v>
      </c>
      <c r="F83" s="5">
        <v>28.35</v>
      </c>
      <c r="G83" s="4"/>
      <c r="H83" s="4"/>
    </row>
    <row r="84" spans="1:8" ht="15">
      <c r="A84" s="1"/>
      <c r="B84" s="4">
        <v>2</v>
      </c>
      <c r="C84" s="4">
        <v>321</v>
      </c>
      <c r="D84" s="4" t="s">
        <v>273</v>
      </c>
      <c r="E84" s="4" t="s">
        <v>338</v>
      </c>
      <c r="F84" s="5">
        <v>23.98</v>
      </c>
      <c r="G84" s="4"/>
      <c r="H84" s="4"/>
    </row>
    <row r="85" spans="1:8" ht="15">
      <c r="A85" s="1"/>
      <c r="B85" s="4">
        <v>3</v>
      </c>
      <c r="C85" s="4">
        <v>338</v>
      </c>
      <c r="D85" s="4" t="s">
        <v>274</v>
      </c>
      <c r="E85" s="4" t="s">
        <v>341</v>
      </c>
      <c r="F85" s="5">
        <v>17.37</v>
      </c>
      <c r="G85" s="4"/>
      <c r="H85" s="4"/>
    </row>
    <row r="86" spans="1:8" ht="15">
      <c r="A86" s="1"/>
      <c r="B86" s="4"/>
      <c r="C86" s="4"/>
      <c r="D86" s="4"/>
      <c r="E86" s="4"/>
      <c r="F86" s="4"/>
      <c r="G86" s="4"/>
      <c r="H86" s="4"/>
    </row>
    <row r="87" spans="1:8" ht="15">
      <c r="A87" s="1" t="s">
        <v>370</v>
      </c>
      <c r="B87" s="4"/>
      <c r="C87" s="4"/>
      <c r="D87" s="4"/>
      <c r="E87" s="4"/>
      <c r="F87" s="4"/>
      <c r="G87" s="4"/>
      <c r="H87" s="4"/>
    </row>
    <row r="88" spans="1:8" ht="15">
      <c r="A88" s="1"/>
      <c r="B88" s="4">
        <v>1</v>
      </c>
      <c r="C88" s="4">
        <v>27</v>
      </c>
      <c r="D88" s="4" t="s">
        <v>329</v>
      </c>
      <c r="E88" s="4" t="s">
        <v>339</v>
      </c>
      <c r="F88" s="5">
        <v>42.09</v>
      </c>
      <c r="G88" s="4"/>
      <c r="H88" s="4" t="s">
        <v>4</v>
      </c>
    </row>
    <row r="89" spans="1:8" ht="15">
      <c r="A89" s="1"/>
      <c r="B89" s="4"/>
      <c r="C89" s="4"/>
      <c r="D89" s="4"/>
      <c r="E89" s="4"/>
      <c r="F89" s="4"/>
      <c r="G89" s="4"/>
      <c r="H89" s="4"/>
    </row>
  </sheetData>
  <sheetProtection/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32">
      <selection activeCell="M39" sqref="M39"/>
    </sheetView>
  </sheetViews>
  <sheetFormatPr defaultColWidth="8.8515625" defaultRowHeight="15"/>
  <cols>
    <col min="1" max="3" width="8.8515625" style="0" customWidth="1"/>
    <col min="4" max="4" width="20.28125" style="0" bestFit="1" customWidth="1"/>
    <col min="5" max="5" width="17.8515625" style="0" customWidth="1"/>
    <col min="6" max="6" width="8.140625" style="0" bestFit="1" customWidth="1"/>
  </cols>
  <sheetData>
    <row r="1" ht="15">
      <c r="A1" s="2" t="s">
        <v>379</v>
      </c>
    </row>
    <row r="3" spans="1:8" ht="15">
      <c r="A3" s="1" t="s">
        <v>449</v>
      </c>
      <c r="B3" s="4"/>
      <c r="C3" s="4"/>
      <c r="D3" s="4"/>
      <c r="E3" s="4"/>
      <c r="F3" s="4"/>
      <c r="G3" s="4"/>
      <c r="H3" s="4"/>
    </row>
    <row r="4" spans="1:8" ht="15">
      <c r="A4" s="1" t="s">
        <v>354</v>
      </c>
      <c r="B4" s="4"/>
      <c r="C4" s="4"/>
      <c r="D4" s="4"/>
      <c r="E4" s="4"/>
      <c r="F4" s="4"/>
      <c r="G4" s="4"/>
      <c r="H4" s="4"/>
    </row>
    <row r="5" spans="1:8" ht="15">
      <c r="A5" s="1"/>
      <c r="B5" s="4">
        <v>1</v>
      </c>
      <c r="C5" s="4">
        <v>99</v>
      </c>
      <c r="D5" s="4" t="s">
        <v>67</v>
      </c>
      <c r="E5" s="4" t="s">
        <v>338</v>
      </c>
      <c r="F5" s="5">
        <v>12.9</v>
      </c>
      <c r="G5" s="4"/>
      <c r="H5" s="4"/>
    </row>
    <row r="7" spans="1:8" ht="15">
      <c r="A7" s="1" t="s">
        <v>484</v>
      </c>
      <c r="B7" s="4"/>
      <c r="C7" s="4"/>
      <c r="D7" s="4"/>
      <c r="E7" s="4"/>
      <c r="F7" s="4"/>
      <c r="G7" s="4"/>
      <c r="H7" s="4"/>
    </row>
    <row r="8" spans="1:8" ht="15">
      <c r="A8" s="1" t="s">
        <v>365</v>
      </c>
      <c r="B8" s="4"/>
      <c r="C8" s="4"/>
      <c r="D8" s="4"/>
      <c r="E8" s="4"/>
      <c r="F8" s="4"/>
      <c r="G8" s="4"/>
      <c r="H8" s="4"/>
    </row>
    <row r="9" spans="1:8" ht="15">
      <c r="A9" s="1"/>
      <c r="B9" s="4">
        <v>1</v>
      </c>
      <c r="C9" s="4">
        <v>269</v>
      </c>
      <c r="D9" s="4" t="s">
        <v>121</v>
      </c>
      <c r="E9" s="4" t="s">
        <v>341</v>
      </c>
      <c r="F9" s="5">
        <v>25.6</v>
      </c>
      <c r="G9" s="4"/>
      <c r="H9" s="4"/>
    </row>
    <row r="10" spans="1:8" ht="15">
      <c r="A10" s="1"/>
      <c r="B10" s="4">
        <v>2</v>
      </c>
      <c r="C10" s="4">
        <v>99</v>
      </c>
      <c r="D10" s="4" t="s">
        <v>67</v>
      </c>
      <c r="E10" s="4" t="s">
        <v>338</v>
      </c>
      <c r="F10" s="5">
        <v>26.64</v>
      </c>
      <c r="G10" s="4"/>
      <c r="H10" s="4"/>
    </row>
    <row r="11" spans="1:8" ht="15">
      <c r="A11" s="1"/>
      <c r="B11" s="4">
        <v>3</v>
      </c>
      <c r="C11" s="4">
        <v>363</v>
      </c>
      <c r="D11" s="4" t="s">
        <v>208</v>
      </c>
      <c r="E11" s="4" t="s">
        <v>337</v>
      </c>
      <c r="F11" s="5">
        <v>26.73</v>
      </c>
      <c r="G11" s="4"/>
      <c r="H11" s="4"/>
    </row>
    <row r="13" spans="1:8" ht="15">
      <c r="A13" s="1" t="s">
        <v>473</v>
      </c>
      <c r="B13" s="4"/>
      <c r="C13" s="4"/>
      <c r="D13" s="4"/>
      <c r="E13" s="4"/>
      <c r="F13" s="4"/>
      <c r="G13" s="4"/>
      <c r="H13" s="4"/>
    </row>
    <row r="14" spans="1:8" ht="15">
      <c r="A14" s="1" t="s">
        <v>351</v>
      </c>
      <c r="B14" s="4"/>
      <c r="C14" s="4"/>
      <c r="D14" s="4"/>
      <c r="E14" s="4"/>
      <c r="F14" s="4"/>
      <c r="G14" s="4"/>
      <c r="H14" s="4"/>
    </row>
    <row r="15" spans="1:8" ht="15">
      <c r="A15" s="1"/>
      <c r="B15" s="4">
        <v>1</v>
      </c>
      <c r="C15" s="4">
        <v>95</v>
      </c>
      <c r="D15" s="4" t="s">
        <v>5</v>
      </c>
      <c r="E15" s="4" t="s">
        <v>341</v>
      </c>
      <c r="F15" s="5">
        <v>59.27</v>
      </c>
      <c r="G15" s="4"/>
      <c r="H15" s="4"/>
    </row>
    <row r="16" spans="1:8" ht="15">
      <c r="A16" s="1"/>
      <c r="B16" s="4">
        <v>2</v>
      </c>
      <c r="C16" s="4">
        <v>161</v>
      </c>
      <c r="D16" s="4" t="s">
        <v>133</v>
      </c>
      <c r="E16" s="4" t="s">
        <v>337</v>
      </c>
      <c r="F16" s="5">
        <v>59.94</v>
      </c>
      <c r="G16" s="4"/>
      <c r="H16" s="4"/>
    </row>
    <row r="17" spans="1:8" ht="15">
      <c r="A17" s="1"/>
      <c r="B17" s="4">
        <v>3</v>
      </c>
      <c r="C17" s="4">
        <v>375</v>
      </c>
      <c r="D17" s="4" t="s">
        <v>134</v>
      </c>
      <c r="E17" s="4" t="s">
        <v>338</v>
      </c>
      <c r="F17" s="5">
        <v>61.38</v>
      </c>
      <c r="G17" s="4"/>
      <c r="H17" s="4"/>
    </row>
    <row r="18" spans="1:8" ht="15">
      <c r="A18" s="1"/>
      <c r="B18" s="4">
        <v>4</v>
      </c>
      <c r="C18" s="4">
        <v>320</v>
      </c>
      <c r="D18" s="4" t="s">
        <v>136</v>
      </c>
      <c r="E18" s="4" t="s">
        <v>339</v>
      </c>
      <c r="F18" s="5">
        <v>66.36</v>
      </c>
      <c r="G18" s="4"/>
      <c r="H18" s="4"/>
    </row>
    <row r="20" spans="1:8" ht="15">
      <c r="A20" s="1" t="s">
        <v>459</v>
      </c>
      <c r="B20" s="4"/>
      <c r="C20" s="4"/>
      <c r="D20" s="4"/>
      <c r="E20" s="4"/>
      <c r="F20" s="9"/>
      <c r="G20" s="4"/>
      <c r="H20" s="4"/>
    </row>
    <row r="21" spans="1:8" ht="15">
      <c r="A21" s="1" t="s">
        <v>351</v>
      </c>
      <c r="B21" s="4"/>
      <c r="C21" s="4"/>
      <c r="D21" s="4"/>
      <c r="E21" s="4"/>
      <c r="F21" s="9"/>
      <c r="G21" s="4"/>
      <c r="H21" s="4"/>
    </row>
    <row r="22" spans="1:8" ht="15">
      <c r="A22" s="1"/>
      <c r="B22" s="4">
        <v>1</v>
      </c>
      <c r="C22" s="4">
        <v>178</v>
      </c>
      <c r="D22" s="4" t="s">
        <v>108</v>
      </c>
      <c r="E22" s="4" t="s">
        <v>337</v>
      </c>
      <c r="F22" s="9">
        <v>0.001626388888888889</v>
      </c>
      <c r="G22" s="4"/>
      <c r="H22" s="4"/>
    </row>
    <row r="23" spans="1:8" ht="15">
      <c r="A23" s="1"/>
      <c r="B23" s="4">
        <v>2</v>
      </c>
      <c r="C23" s="4">
        <v>272</v>
      </c>
      <c r="D23" s="4" t="s">
        <v>109</v>
      </c>
      <c r="E23" s="4" t="s">
        <v>341</v>
      </c>
      <c r="F23" s="9">
        <v>0.001709375</v>
      </c>
      <c r="G23" s="4"/>
      <c r="H23" s="4"/>
    </row>
    <row r="24" spans="1:8" ht="15">
      <c r="A24" s="1"/>
      <c r="B24" s="4"/>
      <c r="C24" s="4"/>
      <c r="D24" s="4"/>
      <c r="E24" s="4"/>
      <c r="F24" s="9"/>
      <c r="G24" s="4"/>
      <c r="H24" s="4"/>
    </row>
    <row r="25" spans="1:8" ht="15">
      <c r="A25" s="1" t="s">
        <v>492</v>
      </c>
      <c r="B25" s="4"/>
      <c r="C25" s="4"/>
      <c r="D25" s="4"/>
      <c r="E25" s="4"/>
      <c r="F25" s="4"/>
      <c r="G25" s="4"/>
      <c r="H25" s="4"/>
    </row>
    <row r="26" spans="1:8" ht="15">
      <c r="A26" s="1" t="s">
        <v>351</v>
      </c>
      <c r="B26" s="4"/>
      <c r="C26" s="4"/>
      <c r="D26" s="4"/>
      <c r="E26" s="4"/>
      <c r="F26" s="4"/>
      <c r="G26" s="4"/>
      <c r="H26" s="4"/>
    </row>
    <row r="27" spans="1:8" ht="15">
      <c r="A27" s="1"/>
      <c r="B27" s="4">
        <v>1</v>
      </c>
      <c r="C27" s="4">
        <v>327</v>
      </c>
      <c r="D27" s="4" t="s">
        <v>257</v>
      </c>
      <c r="E27" s="4" t="s">
        <v>342</v>
      </c>
      <c r="F27" s="9">
        <v>0.0036381944444444443</v>
      </c>
      <c r="G27" s="4"/>
      <c r="H27" s="4"/>
    </row>
    <row r="28" spans="1:8" ht="15">
      <c r="A28" s="1"/>
      <c r="B28" s="4">
        <v>2</v>
      </c>
      <c r="C28" s="4">
        <v>296</v>
      </c>
      <c r="D28" s="4" t="s">
        <v>258</v>
      </c>
      <c r="E28" s="4" t="s">
        <v>337</v>
      </c>
      <c r="F28" s="9">
        <v>0.0036938657407407406</v>
      </c>
      <c r="G28" s="4"/>
      <c r="H28" s="4"/>
    </row>
    <row r="29" spans="1:8" ht="15">
      <c r="A29" s="1"/>
      <c r="B29" s="4">
        <v>3</v>
      </c>
      <c r="C29" s="4">
        <v>167</v>
      </c>
      <c r="D29" s="4" t="s">
        <v>260</v>
      </c>
      <c r="E29" s="4" t="s">
        <v>343</v>
      </c>
      <c r="F29" s="9">
        <v>0.00378287037037037</v>
      </c>
      <c r="G29" s="4"/>
      <c r="H29" s="4"/>
    </row>
    <row r="30" spans="1:8" ht="15">
      <c r="A30" s="1"/>
      <c r="B30" s="4"/>
      <c r="C30" s="4"/>
      <c r="D30" s="4"/>
      <c r="E30" s="4"/>
      <c r="F30" s="9"/>
      <c r="G30" s="4"/>
      <c r="H30" s="4"/>
    </row>
    <row r="31" spans="1:8" ht="15">
      <c r="A31" s="1" t="s">
        <v>465</v>
      </c>
      <c r="B31" s="4"/>
      <c r="C31" s="4"/>
      <c r="D31" s="4"/>
      <c r="E31" s="4"/>
      <c r="F31" s="4"/>
      <c r="G31" s="4"/>
      <c r="H31" s="4"/>
    </row>
    <row r="32" spans="1:8" ht="15">
      <c r="A32" s="1" t="s">
        <v>360</v>
      </c>
      <c r="B32" s="4"/>
      <c r="C32" s="4"/>
      <c r="D32" s="4"/>
      <c r="E32" s="4"/>
      <c r="F32" s="4"/>
      <c r="G32" s="4"/>
      <c r="H32" s="4"/>
    </row>
    <row r="33" spans="1:8" ht="15">
      <c r="A33" s="1"/>
      <c r="B33" s="4">
        <v>1</v>
      </c>
      <c r="C33" s="4">
        <v>269</v>
      </c>
      <c r="D33" s="4" t="s">
        <v>121</v>
      </c>
      <c r="E33" s="4" t="s">
        <v>341</v>
      </c>
      <c r="F33" s="5">
        <v>14.38</v>
      </c>
      <c r="G33" s="4"/>
      <c r="H33" s="4"/>
    </row>
    <row r="34" spans="1:8" ht="15">
      <c r="A34" s="1"/>
      <c r="B34" s="4">
        <v>2</v>
      </c>
      <c r="C34" s="4">
        <v>358</v>
      </c>
      <c r="D34" s="4" t="s">
        <v>122</v>
      </c>
      <c r="E34" s="4" t="s">
        <v>338</v>
      </c>
      <c r="F34" s="5">
        <v>14.59</v>
      </c>
      <c r="G34" s="4"/>
      <c r="H34" s="4"/>
    </row>
    <row r="35" spans="1:8" ht="15">
      <c r="A35" s="1"/>
      <c r="B35" s="4">
        <v>3</v>
      </c>
      <c r="C35" s="4">
        <v>291</v>
      </c>
      <c r="D35" s="4" t="s">
        <v>124</v>
      </c>
      <c r="E35" s="4" t="s">
        <v>337</v>
      </c>
      <c r="F35" s="5">
        <v>24.48</v>
      </c>
      <c r="G35" s="4"/>
      <c r="H35" s="4"/>
    </row>
    <row r="37" spans="1:8" ht="15">
      <c r="A37" s="1" t="s">
        <v>439</v>
      </c>
      <c r="B37" s="4"/>
      <c r="C37" s="4"/>
      <c r="D37" s="4"/>
      <c r="E37" s="4"/>
      <c r="F37" s="4"/>
      <c r="G37" s="4"/>
      <c r="H37" s="4"/>
    </row>
    <row r="38" spans="1:8" ht="15">
      <c r="A38" s="1" t="s">
        <v>351</v>
      </c>
      <c r="B38" s="4"/>
      <c r="C38" s="4"/>
      <c r="D38" s="4"/>
      <c r="E38" s="4"/>
      <c r="F38" s="4"/>
      <c r="G38" s="4"/>
      <c r="H38" s="4"/>
    </row>
    <row r="39" spans="1:8" ht="15">
      <c r="A39" s="1"/>
      <c r="B39" s="4">
        <v>1</v>
      </c>
      <c r="C39" s="4">
        <v>95</v>
      </c>
      <c r="D39" s="4" t="s">
        <v>5</v>
      </c>
      <c r="E39" s="4" t="s">
        <v>341</v>
      </c>
      <c r="F39" s="5">
        <v>67.38</v>
      </c>
      <c r="G39" s="4"/>
      <c r="H39" s="4"/>
    </row>
    <row r="40" spans="1:8" ht="15">
      <c r="A40" s="1"/>
      <c r="B40" s="4">
        <v>2</v>
      </c>
      <c r="C40" s="4">
        <v>350</v>
      </c>
      <c r="D40" s="4" t="s">
        <v>6</v>
      </c>
      <c r="E40" s="4" t="s">
        <v>350</v>
      </c>
      <c r="F40" s="5">
        <v>69.74</v>
      </c>
      <c r="G40" s="4"/>
      <c r="H40" s="4"/>
    </row>
    <row r="41" spans="1:8" ht="15">
      <c r="A41" s="1"/>
      <c r="B41" s="4"/>
      <c r="C41" s="4"/>
      <c r="D41" s="4"/>
      <c r="E41" s="4"/>
      <c r="F41" s="5"/>
      <c r="G41" s="4"/>
      <c r="H41" s="4"/>
    </row>
    <row r="42" spans="1:8" ht="15">
      <c r="A42" s="1" t="s">
        <v>434</v>
      </c>
      <c r="B42" s="4"/>
      <c r="C42" s="4"/>
      <c r="D42" s="4"/>
      <c r="E42" s="4"/>
      <c r="F42" s="5"/>
      <c r="G42" s="4"/>
      <c r="H42" s="4"/>
    </row>
    <row r="43" spans="1:8" ht="15">
      <c r="A43" s="1"/>
      <c r="B43" s="4"/>
      <c r="C43" s="4"/>
      <c r="D43" s="4" t="s">
        <v>432</v>
      </c>
      <c r="E43" s="4"/>
      <c r="F43" s="5"/>
      <c r="G43" s="4"/>
      <c r="H43" s="4"/>
    </row>
    <row r="44" spans="1:8" ht="15">
      <c r="A44" s="1"/>
      <c r="B44" s="4"/>
      <c r="C44" s="4"/>
      <c r="D44" s="4"/>
      <c r="E44" s="4"/>
      <c r="F44" s="4"/>
      <c r="G44" s="4"/>
      <c r="H44" s="4"/>
    </row>
    <row r="45" spans="1:8" ht="15">
      <c r="A45" s="1" t="s">
        <v>405</v>
      </c>
      <c r="B45" s="4"/>
      <c r="C45" s="4"/>
      <c r="D45" s="4"/>
      <c r="E45" s="4"/>
      <c r="F45" s="4"/>
      <c r="G45" s="4"/>
      <c r="H45" s="4"/>
    </row>
    <row r="46" spans="1:8" ht="15">
      <c r="A46" s="1"/>
      <c r="B46" s="4">
        <v>1</v>
      </c>
      <c r="C46" s="4">
        <v>341</v>
      </c>
      <c r="D46" s="4" t="s">
        <v>499</v>
      </c>
      <c r="E46" s="4" t="s">
        <v>342</v>
      </c>
      <c r="F46" s="5">
        <v>3.25</v>
      </c>
      <c r="G46" s="4"/>
      <c r="H46" s="4"/>
    </row>
    <row r="47" spans="1:8" ht="15">
      <c r="A47" s="1"/>
      <c r="B47" s="4"/>
      <c r="C47" s="4"/>
      <c r="D47" s="4"/>
      <c r="E47" s="4"/>
      <c r="F47" s="5"/>
      <c r="G47" s="4"/>
      <c r="H47" s="4"/>
    </row>
    <row r="48" spans="1:8" ht="15">
      <c r="A48" s="1" t="s">
        <v>373</v>
      </c>
      <c r="B48" s="4"/>
      <c r="C48" s="4"/>
      <c r="D48" s="4"/>
      <c r="E48" s="4"/>
      <c r="F48" s="4"/>
      <c r="G48" s="4"/>
      <c r="H48" s="4"/>
    </row>
    <row r="49" spans="1:8" ht="15">
      <c r="A49" s="1"/>
      <c r="B49" s="4">
        <v>1</v>
      </c>
      <c r="C49" s="4">
        <v>269</v>
      </c>
      <c r="D49" s="4" t="s">
        <v>121</v>
      </c>
      <c r="E49" s="4" t="s">
        <v>341</v>
      </c>
      <c r="F49" s="5">
        <v>5.7</v>
      </c>
      <c r="G49" s="6" t="s">
        <v>500</v>
      </c>
      <c r="H49" s="4"/>
    </row>
    <row r="51" spans="1:8" ht="15">
      <c r="A51" s="1" t="s">
        <v>392</v>
      </c>
      <c r="B51" s="4"/>
      <c r="C51" s="4"/>
      <c r="D51" s="4"/>
      <c r="E51" s="4"/>
      <c r="F51" s="4"/>
      <c r="G51" s="6" t="s">
        <v>498</v>
      </c>
      <c r="H51" s="4"/>
    </row>
    <row r="52" spans="1:8" ht="15">
      <c r="A52" s="1"/>
      <c r="B52" s="4">
        <v>1</v>
      </c>
      <c r="C52" s="4">
        <v>167</v>
      </c>
      <c r="D52" s="4" t="s">
        <v>260</v>
      </c>
      <c r="E52" s="4" t="s">
        <v>343</v>
      </c>
      <c r="F52" s="5">
        <v>10.14</v>
      </c>
      <c r="G52" s="10">
        <v>0</v>
      </c>
      <c r="H52" s="4"/>
    </row>
    <row r="54" spans="1:8" ht="15">
      <c r="A54" s="1" t="s">
        <v>408</v>
      </c>
      <c r="B54" s="4"/>
      <c r="C54" s="4"/>
      <c r="D54" s="4"/>
      <c r="E54" s="4"/>
      <c r="F54" s="4"/>
      <c r="G54" s="4"/>
      <c r="H54" s="4"/>
    </row>
    <row r="55" spans="1:8" ht="15">
      <c r="A55" s="1"/>
      <c r="B55" s="4">
        <v>1</v>
      </c>
      <c r="C55" s="4">
        <v>264</v>
      </c>
      <c r="D55" s="4" t="s">
        <v>275</v>
      </c>
      <c r="E55" s="4" t="s">
        <v>342</v>
      </c>
      <c r="F55" s="5">
        <v>11.2</v>
      </c>
      <c r="G55" s="4"/>
      <c r="H55" s="4"/>
    </row>
    <row r="56" spans="1:8" ht="15">
      <c r="A56" s="1"/>
      <c r="B56" s="4">
        <v>2</v>
      </c>
      <c r="C56" s="4">
        <v>278</v>
      </c>
      <c r="D56" s="4" t="s">
        <v>276</v>
      </c>
      <c r="E56" s="4" t="s">
        <v>338</v>
      </c>
      <c r="F56" s="5">
        <v>9.4</v>
      </c>
      <c r="G56" s="4"/>
      <c r="H56" s="4"/>
    </row>
    <row r="57" spans="1:8" ht="15">
      <c r="A57" s="1"/>
      <c r="B57" s="4">
        <v>3</v>
      </c>
      <c r="C57" s="4">
        <v>160</v>
      </c>
      <c r="D57" s="4" t="s">
        <v>294</v>
      </c>
      <c r="E57" s="4" t="s">
        <v>338</v>
      </c>
      <c r="F57" s="5">
        <v>8.53</v>
      </c>
      <c r="G57" s="4"/>
      <c r="H57" s="4"/>
    </row>
    <row r="59" spans="1:8" ht="15">
      <c r="A59" s="1" t="s">
        <v>399</v>
      </c>
      <c r="B59" s="4"/>
      <c r="C59" s="4"/>
      <c r="D59" s="4"/>
      <c r="E59" s="4"/>
      <c r="F59" s="4"/>
      <c r="G59" s="4"/>
      <c r="H59" s="4"/>
    </row>
    <row r="60" spans="1:8" ht="15">
      <c r="A60" s="1"/>
      <c r="B60" s="4">
        <v>1</v>
      </c>
      <c r="C60" s="4">
        <v>264</v>
      </c>
      <c r="D60" s="4" t="s">
        <v>275</v>
      </c>
      <c r="E60" s="4" t="s">
        <v>342</v>
      </c>
      <c r="F60" s="5">
        <v>42.07</v>
      </c>
      <c r="G60" s="4"/>
      <c r="H60" s="4"/>
    </row>
    <row r="61" spans="1:8" ht="15">
      <c r="A61" s="1"/>
      <c r="B61" s="4">
        <v>2</v>
      </c>
      <c r="C61" s="4">
        <v>12</v>
      </c>
      <c r="D61" s="4" t="s">
        <v>278</v>
      </c>
      <c r="E61" s="4" t="s">
        <v>339</v>
      </c>
      <c r="F61" s="5">
        <v>24.65</v>
      </c>
      <c r="G61" s="4"/>
      <c r="H61" s="4"/>
    </row>
    <row r="62" spans="1:8" ht="15">
      <c r="A62" s="1"/>
      <c r="B62" s="4">
        <v>3</v>
      </c>
      <c r="C62" s="4">
        <v>278</v>
      </c>
      <c r="D62" s="4" t="s">
        <v>276</v>
      </c>
      <c r="E62" s="4" t="s">
        <v>338</v>
      </c>
      <c r="F62" s="5">
        <v>21.27</v>
      </c>
      <c r="G62" s="4"/>
      <c r="H62" s="4"/>
    </row>
    <row r="64" spans="1:8" ht="15">
      <c r="A64" s="1" t="s">
        <v>390</v>
      </c>
      <c r="B64" s="4"/>
      <c r="C64" s="4"/>
      <c r="D64" s="4"/>
      <c r="E64" s="4"/>
      <c r="F64" s="4"/>
      <c r="G64" s="4"/>
      <c r="H64" s="4"/>
    </row>
    <row r="65" spans="1:8" ht="15">
      <c r="A65" s="1"/>
      <c r="B65" s="4">
        <v>1</v>
      </c>
      <c r="C65" s="4">
        <v>264</v>
      </c>
      <c r="D65" s="4" t="s">
        <v>275</v>
      </c>
      <c r="E65" s="4" t="s">
        <v>342</v>
      </c>
      <c r="F65" s="5">
        <v>57.87</v>
      </c>
      <c r="G65" s="4"/>
      <c r="H65" s="4" t="s">
        <v>4</v>
      </c>
    </row>
    <row r="66" spans="1:8" ht="15">
      <c r="A66" s="1"/>
      <c r="B66" s="4">
        <v>2</v>
      </c>
      <c r="C66" s="4">
        <v>278</v>
      </c>
      <c r="D66" s="4" t="s">
        <v>276</v>
      </c>
      <c r="E66" s="4" t="s">
        <v>338</v>
      </c>
      <c r="F66" s="5">
        <v>34.95</v>
      </c>
      <c r="G66" s="4"/>
      <c r="H66" s="4"/>
    </row>
    <row r="67" spans="1:8" ht="15">
      <c r="A67" s="1"/>
      <c r="B67" s="4">
        <v>3</v>
      </c>
      <c r="C67" s="4">
        <v>383</v>
      </c>
      <c r="D67" s="4" t="s">
        <v>277</v>
      </c>
      <c r="E67" s="4" t="s">
        <v>341</v>
      </c>
      <c r="F67" s="5">
        <v>28.97</v>
      </c>
      <c r="G67" s="4"/>
      <c r="H67" s="4"/>
    </row>
    <row r="68" spans="1:8" ht="15">
      <c r="A68" s="1"/>
      <c r="B68" s="4">
        <v>4</v>
      </c>
      <c r="C68" s="4">
        <v>12</v>
      </c>
      <c r="D68" s="4" t="s">
        <v>278</v>
      </c>
      <c r="E68" s="4" t="s">
        <v>339</v>
      </c>
      <c r="F68" s="5">
        <v>23.44</v>
      </c>
      <c r="G68" s="4"/>
      <c r="H68" s="4"/>
    </row>
    <row r="70" spans="1:8" ht="15">
      <c r="A70" s="1" t="s">
        <v>402</v>
      </c>
      <c r="B70" s="4"/>
      <c r="C70" s="4"/>
      <c r="D70" s="4"/>
      <c r="E70" s="4"/>
      <c r="F70" s="4"/>
      <c r="G70" s="4"/>
      <c r="H70" s="4"/>
    </row>
    <row r="71" spans="1:8" ht="15">
      <c r="A71" s="1"/>
      <c r="B71" s="4">
        <v>1</v>
      </c>
      <c r="C71" s="4">
        <v>150</v>
      </c>
      <c r="D71" s="4" t="s">
        <v>330</v>
      </c>
      <c r="E71" s="4" t="s">
        <v>338</v>
      </c>
      <c r="F71" s="5">
        <v>37.48</v>
      </c>
      <c r="G71" s="4"/>
      <c r="H71" s="4"/>
    </row>
    <row r="72" spans="1:8" ht="15">
      <c r="A72" s="1"/>
      <c r="B72" s="4">
        <v>2</v>
      </c>
      <c r="C72" s="4">
        <v>160</v>
      </c>
      <c r="D72" s="4" t="s">
        <v>294</v>
      </c>
      <c r="E72" s="4" t="s">
        <v>338</v>
      </c>
      <c r="F72" s="5">
        <v>24.69</v>
      </c>
      <c r="G72" s="4"/>
      <c r="H72" s="4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Roberts, Jonathan</dc:creator>
  <cp:keywords/>
  <dc:description/>
  <cp:lastModifiedBy>julian starkey</cp:lastModifiedBy>
  <dcterms:created xsi:type="dcterms:W3CDTF">2019-05-12T22:30:16Z</dcterms:created>
  <dcterms:modified xsi:type="dcterms:W3CDTF">2019-05-13T21:05:37Z</dcterms:modified>
  <cp:category/>
  <cp:version/>
  <cp:contentType/>
  <cp:contentStatus/>
</cp:coreProperties>
</file>